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lurs\_Unites\DSTG\SMA\ZONE ECHANGE\BPRT\Travaux 2025\B25-02581-FMG - TCE Bât 151\3 - DCE\1 - Documents de travail\"/>
    </mc:Choice>
  </mc:AlternateContent>
  <xr:revisionPtr revIDLastSave="0" documentId="13_ncr:1_{FEE5A418-16D3-4D4A-92BC-4F5403894AE0}" xr6:coauthVersionLast="47" xr6:coauthVersionMax="47" xr10:uidLastSave="{00000000-0000-0000-0000-000000000000}"/>
  <bookViews>
    <workbookView xWindow="28680" yWindow="-120" windowWidth="29040" windowHeight="15720" activeTab="1" xr2:uid="{32D4C711-A26E-42E1-8C0D-01BDDA7D470D}"/>
  </bookViews>
  <sheets>
    <sheet name="Coordonnées " sheetId="14" r:id="rId1"/>
    <sheet name="DPGF" sheetId="10" r:id="rId2"/>
    <sheet name="BPC - scénario" sheetId="15" r:id="rId3"/>
    <sheet name="BPC - taux" sheetId="16" r:id="rId4"/>
    <sheet name="BPC - coef p&amp;s" sheetId="17" r:id="rId5"/>
  </sheets>
  <externalReferences>
    <externalReference r:id="rId6"/>
    <externalReference r:id="rId7"/>
  </externalReferences>
  <definedNames>
    <definedName name="_xlnm._FilterDatabase" localSheetId="1" hidden="1">DPGF!$A$5:$H$110</definedName>
    <definedName name="_Toc188952709" localSheetId="1">DPGF!#REF!</definedName>
    <definedName name="_Toc188952710" localSheetId="1">DPGF!#REF!</definedName>
    <definedName name="_Toc188952711" localSheetId="1">DPGF!#REF!</definedName>
    <definedName name="_Toc188952712" localSheetId="1">DPGF!#REF!</definedName>
    <definedName name="_Toc189208688" localSheetId="1">DPGF!#REF!</definedName>
    <definedName name="_Toc24922516" localSheetId="1">DPGF!#REF!</definedName>
    <definedName name="_xlnm.Print_Titles" localSheetId="1">DPGF!$1:$5</definedName>
    <definedName name="IssuedStatus" localSheetId="4">#REF!</definedName>
    <definedName name="IssuedStatus" localSheetId="2">#REF!</definedName>
    <definedName name="IssuedStatus" localSheetId="3">#REF!</definedName>
    <definedName name="IssuedStatus" localSheetId="0">#REF!</definedName>
    <definedName name="IssuedStatus">#REF!</definedName>
    <definedName name="jePrefixIndexNo">'[1]Front Page'!$BI$266</definedName>
    <definedName name="jeSopIndexNumber">'[1]Front Page'!$BM$266</definedName>
    <definedName name="MECANI">#REF!</definedName>
    <definedName name="SpecCode04">'[1]Front Page'!$T$266</definedName>
    <definedName name="SpecCode06">'[1]Front Page'!$AQ$266</definedName>
    <definedName name="SpecCode08">'[1]Front Page'!$BA$266</definedName>
    <definedName name="wfRevisionCode">'[1]Front Page'!$DE$266</definedName>
    <definedName name="wrn.Print._.Output." localSheetId="4" hidden="1">{#N/A,#N/A,FALSE,"OUTPUT SHEET "}</definedName>
    <definedName name="wrn.Print._.Output." localSheetId="2" hidden="1">{#N/A,#N/A,FALSE,"OUTPUT SHEET "}</definedName>
    <definedName name="wrn.Print._.Output." localSheetId="3" hidden="1">{#N/A,#N/A,FALSE,"OUTPUT SHEET "}</definedName>
    <definedName name="wrn.Print._.Output." localSheetId="0" hidden="1">{#N/A,#N/A,FALSE,"OUTPUT SHEET "}</definedName>
    <definedName name="wrn.Print._.Output." hidden="1">{#N/A,#N/A,FALSE,"OUTPUT SHEET "}</definedName>
    <definedName name="_xlnm.Print_Area" localSheetId="4">'BPC - coef p&amp;s'!$B$1:$E$12</definedName>
    <definedName name="_xlnm.Print_Area" localSheetId="2">'BPC - scénario'!$A$1:$J$41</definedName>
    <definedName name="_xlnm.Print_Area" localSheetId="3">'BPC - taux'!$A$1:$K$27</definedName>
    <definedName name="_xlnm.Print_Area" localSheetId="0">'Coordonnées '!$A$1:$I$119</definedName>
    <definedName name="_xlnm.Print_Area" localSheetId="1">DPGF!$A$1:$H$245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3" i="17" l="1"/>
  <c r="B3" i="16"/>
  <c r="E18" i="16"/>
  <c r="G10" i="15" s="1"/>
  <c r="I10" i="15" s="1"/>
  <c r="G18" i="16"/>
  <c r="B3" i="15"/>
  <c r="G11" i="15"/>
  <c r="I11" i="15" s="1"/>
  <c r="B57" i="14"/>
  <c r="B73" i="14"/>
  <c r="B89" i="14"/>
  <c r="B105" i="14"/>
  <c r="I12" i="15" l="1"/>
  <c r="A9" i="10" l="1"/>
  <c r="A10" i="10" s="1"/>
  <c r="A11" i="10" s="1"/>
  <c r="A12" i="10" s="1"/>
  <c r="A13" i="10" s="1"/>
  <c r="A14" i="10" s="1"/>
  <c r="A15" i="10" s="1"/>
  <c r="A16" i="10" s="1"/>
  <c r="A17" i="10" s="1"/>
  <c r="A18" i="10" s="1"/>
  <c r="A20" i="10" s="1"/>
  <c r="A21" i="10" s="1"/>
  <c r="A22" i="10" s="1"/>
  <c r="A23" i="10" s="1"/>
  <c r="A24" i="10" s="1"/>
  <c r="A25" i="10" s="1"/>
  <c r="A26" i="10" s="1"/>
  <c r="A27" i="10" s="1"/>
  <c r="A29" i="10" s="1"/>
  <c r="H233" i="10"/>
  <c r="H207" i="10"/>
  <c r="H193" i="10"/>
  <c r="H183" i="10"/>
  <c r="H115" i="10"/>
  <c r="H128" i="10"/>
  <c r="H155" i="10"/>
  <c r="H90" i="10"/>
  <c r="A30" i="10" l="1"/>
  <c r="A31" i="10" s="1"/>
  <c r="H234" i="10"/>
  <c r="A32" i="10" l="1"/>
  <c r="A33" i="10" s="1"/>
  <c r="A34" i="10" s="1"/>
  <c r="A35" i="10" s="1"/>
  <c r="A36" i="10" s="1"/>
  <c r="A37" i="10" s="1"/>
  <c r="A38" i="10" s="1"/>
  <c r="A39" i="10" s="1"/>
  <c r="A40" i="10" s="1"/>
  <c r="A42" i="10" s="1"/>
  <c r="A44" i="10" s="1"/>
  <c r="A46" i="10" s="1"/>
  <c r="A49" i="10" l="1"/>
  <c r="A50" i="10"/>
  <c r="A51" i="10" s="1"/>
  <c r="A52" i="10" s="1"/>
  <c r="A54" i="10" s="1"/>
  <c r="A55" i="10" l="1"/>
  <c r="A56" i="10" s="1"/>
  <c r="A57" i="10" s="1"/>
  <c r="A58" i="10" s="1"/>
  <c r="A60" i="10" s="1"/>
  <c r="A61" i="10" s="1"/>
  <c r="A63" i="10" s="1"/>
  <c r="A64" i="10" s="1"/>
  <c r="A65" i="10" s="1"/>
  <c r="A66" i="10" s="1"/>
  <c r="A67" i="10" s="1"/>
  <c r="A68" i="10" s="1"/>
  <c r="A69" i="10" s="1"/>
  <c r="A70" i="10" s="1"/>
  <c r="A71" i="10" s="1"/>
  <c r="A72" i="10" s="1"/>
  <c r="A73" i="10" s="1"/>
  <c r="A74" i="10" s="1"/>
  <c r="A75" i="10" s="1"/>
  <c r="A76" i="10" l="1"/>
  <c r="A78" i="10" l="1"/>
  <c r="A79" i="10" s="1"/>
  <c r="A80" i="10" s="1"/>
  <c r="A81" i="10" s="1"/>
  <c r="A82" i="10" s="1"/>
  <c r="A83" i="10" s="1"/>
  <c r="A84" i="10" s="1"/>
  <c r="A85" i="10" s="1"/>
  <c r="A86" i="10" s="1"/>
  <c r="A87" i="10" s="1"/>
  <c r="A88" i="10" s="1"/>
  <c r="A89" i="10" s="1"/>
  <c r="A93" i="10" s="1"/>
  <c r="A94" i="10" s="1"/>
  <c r="A95" i="10" s="1"/>
  <c r="A96" i="10" s="1"/>
  <c r="A97" i="10" s="1"/>
  <c r="A98" i="10" s="1"/>
  <c r="A99" i="10" s="1"/>
  <c r="A101" i="10" s="1"/>
  <c r="A103" i="10" s="1"/>
  <c r="A104" i="10" s="1"/>
  <c r="A105" i="10" s="1"/>
  <c r="A106" i="10" s="1"/>
  <c r="A107" i="10" s="1"/>
  <c r="A108" i="10" s="1"/>
  <c r="A109" i="10" s="1"/>
  <c r="A110" i="10" s="1"/>
  <c r="A112" i="10" l="1"/>
  <c r="A113" i="10" s="1"/>
  <c r="A114" i="10" s="1"/>
  <c r="A118" i="10" s="1"/>
  <c r="A119" i="10" s="1"/>
  <c r="A120" i="10" s="1"/>
  <c r="A121" i="10" s="1"/>
  <c r="A122" i="10" s="1"/>
  <c r="A123" i="10" s="1"/>
  <c r="A124" i="10" s="1"/>
  <c r="A125" i="10" s="1"/>
  <c r="A127" i="10" s="1"/>
  <c r="A131" i="10" s="1"/>
  <c r="A132" i="10" s="1"/>
  <c r="A134" i="10" s="1"/>
  <c r="A136" i="10" s="1"/>
  <c r="A138" i="10" s="1"/>
  <c r="A140" i="10" s="1"/>
  <c r="A142" i="10" s="1"/>
  <c r="A144" i="10" l="1"/>
  <c r="A148" i="10" s="1"/>
  <c r="A150" i="10" s="1"/>
  <c r="A151" i="10" s="1"/>
  <c r="A146" i="10"/>
  <c r="A153" i="10" l="1"/>
  <c r="A154" i="10" s="1"/>
  <c r="A158" i="10" s="1"/>
  <c r="A159" i="10" s="1"/>
  <c r="A160" i="10" s="1"/>
  <c r="A161" i="10" s="1"/>
  <c r="A162" i="10" s="1"/>
  <c r="A163" i="10" l="1"/>
  <c r="A164" i="10" l="1"/>
  <c r="A165" i="10" s="1"/>
  <c r="A166" i="10" s="1"/>
  <c r="A168" i="10" s="1"/>
  <c r="A170" i="10" s="1"/>
  <c r="A172" i="10" s="1"/>
  <c r="A174" i="10" s="1"/>
  <c r="A176" i="10" s="1"/>
  <c r="A178" i="10" s="1"/>
  <c r="A180" i="10" s="1"/>
  <c r="A182" i="10" s="1"/>
  <c r="A186" i="10" s="1"/>
  <c r="A188" i="10" s="1"/>
  <c r="A190" i="10" s="1"/>
  <c r="A192" i="10" s="1"/>
  <c r="A196" i="10" s="1"/>
  <c r="A198" i="10" s="1"/>
  <c r="A200" i="10" s="1"/>
  <c r="A202" i="10" s="1"/>
  <c r="A204" i="10" s="1"/>
  <c r="A206" i="10" s="1"/>
  <c r="A210" i="10" s="1"/>
  <c r="A212" i="10" l="1"/>
  <c r="A213" i="10" s="1"/>
  <c r="A214" i="10" s="1"/>
  <c r="A215" i="10" s="1"/>
  <c r="A216" i="10" s="1"/>
  <c r="A217" i="10" s="1"/>
  <c r="A218" i="10" s="1"/>
  <c r="A219" i="10" s="1"/>
  <c r="A220" i="10" s="1"/>
  <c r="A221" i="10" s="1"/>
  <c r="A223" i="10" s="1"/>
  <c r="A224" i="10" s="1"/>
  <c r="A226" i="10" s="1"/>
  <c r="A227" i="10" s="1"/>
  <c r="A228" i="10" s="1"/>
  <c r="A229" i="10" s="1"/>
  <c r="A230" i="10" s="1"/>
  <c r="A232" i="10" s="1"/>
</calcChain>
</file>

<file path=xl/sharedStrings.xml><?xml version="1.0" encoding="utf-8"?>
<sst xmlns="http://schemas.openxmlformats.org/spreadsheetml/2006/main" count="730" uniqueCount="329">
  <si>
    <t>SPECIFICATIONS</t>
  </si>
  <si>
    <t>U</t>
  </si>
  <si>
    <t>MONTANT FORFAITAIRE TOTAL HT</t>
  </si>
  <si>
    <t>Raison Sociale :</t>
  </si>
  <si>
    <t>NOM du SOUMISSIONNAIRE à renseigner</t>
  </si>
  <si>
    <t xml:space="preserve">Type de société : </t>
  </si>
  <si>
    <t>A renseigner</t>
  </si>
  <si>
    <t xml:space="preserve">Représentée par : </t>
  </si>
  <si>
    <t>Agissant en qualité de :</t>
  </si>
  <si>
    <r>
      <t>Correspondant technique</t>
    </r>
    <r>
      <rPr>
        <b/>
        <sz val="11"/>
        <color indexed="8"/>
        <rFont val="Arial"/>
        <family val="2"/>
      </rPr>
      <t xml:space="preserve"> : </t>
    </r>
    <r>
      <rPr>
        <b/>
        <u/>
        <sz val="11"/>
        <color indexed="8"/>
        <rFont val="Arial"/>
        <family val="2"/>
      </rPr>
      <t xml:space="preserve"> </t>
    </r>
  </si>
  <si>
    <t>Nom Prénom :</t>
  </si>
  <si>
    <t>N° Tél fixe :</t>
  </si>
  <si>
    <t>N° Tél mobile :</t>
  </si>
  <si>
    <t xml:space="preserve">Courriel : </t>
  </si>
  <si>
    <t xml:space="preserve">En aucun cas LES SOUMISSIONNAIRES ne peuvent supprimer les lignes et les colonnes des décompositions, ni en modifier la structure.
• Les prix sont renseignés en euros Hors Taxes aux conditions économiques du marché (mois de remise de l'offre).
• Les prix sont arrondis au centième d'euro, donc à renseigner dans le tableur avec au maximum 2 chiffres après la virgule.
Les coûts de main-d’œuvre  indiqués par le soumissionnaire dans la DPGF relèvent de sa propre appréciation du besoin et ne sauraient en aucun cas remettre en cause le caractère forfaitaire du marché et l’obligation de résultat inhérente au marché. 
Toute indication de données sur les fournitures transmises par le CEA dans le cadre du DCE, ne dédouane pas le soumissionnaire d'effectuer sa propre analyse pour établir le forfait et ne dégage en rien la responsabilité du Titulaire, qui reste soumis à l'obligation de résultat.
</t>
  </si>
  <si>
    <t>Profil</t>
  </si>
  <si>
    <t>CHAP.</t>
  </si>
  <si>
    <t>Décomposition du Prix Global et Forfaitaire pour la part ferme (€ HT) </t>
  </si>
  <si>
    <r>
      <t xml:space="preserve">Les quantitatifs figurant dans les différents onglets de la décomposition des prix sont donnés à titre indicatif </t>
    </r>
    <r>
      <rPr>
        <b/>
        <u/>
        <sz val="12"/>
        <color rgb="FFFF0000"/>
        <rFont val="Calibri"/>
        <family val="2"/>
        <scheme val="minor"/>
      </rPr>
      <t>et ne sauraient être opposables d’aucune manière au CEA suite à l’attribution du Marché.</t>
    </r>
    <r>
      <rPr>
        <b/>
        <sz val="12"/>
        <color rgb="FFFF0000"/>
        <rFont val="Calibri"/>
        <family val="2"/>
        <scheme val="minor"/>
      </rPr>
      <t xml:space="preserve">
Il appartient donc aux soumissionnaires d’indiquer, sous leur responsabilité, les quantitatifs pris en compte pour l’élaboration de l’offre</t>
    </r>
    <r>
      <rPr>
        <b/>
        <u/>
        <sz val="12"/>
        <color rgb="FFFF0000"/>
        <rFont val="Calibri"/>
        <family val="2"/>
        <scheme val="minor"/>
      </rPr>
      <t xml:space="preserve"> étant rappelé que ces quantitatifs ne sauraient remettre en cause le caractère forfaitaire de l’offre et l’obligation de résultat inhérente au Marché.</t>
    </r>
    <r>
      <rPr>
        <b/>
        <sz val="12"/>
        <color rgb="FFFF0000"/>
        <rFont val="Calibri"/>
        <family val="2"/>
        <scheme val="minor"/>
      </rPr>
      <t xml:space="preserve">
Il est demandé aux soumissionnaires de renseigner toutes les rubriques, l’ajout ou la suppression de lignes ne sont pas autorisés. </t>
    </r>
  </si>
  <si>
    <t>INSTALLATION DE CHANTIER</t>
  </si>
  <si>
    <t>DEPOSE - DEMOLITION - EVACUATION</t>
  </si>
  <si>
    <t>Cabanes de chantier type algeco conforme au code du travail et entretien periodique de nettoyage.</t>
  </si>
  <si>
    <t>Dépose de l’allège maçonnée repéré par la lettre H sur les plans Localisation façade SUD au RDCH.</t>
  </si>
  <si>
    <t>Dépose de la cloison en brique repéré par la lettre J sur les plans Localisation entre le bureau 30A et le bureau 30 au RDCH.</t>
  </si>
  <si>
    <t>Dépose de la cloison en brique repéré par la lettre K sur les plans Localisation entre le couloir et le bureau 25 au RDCH.</t>
  </si>
  <si>
    <t>Dépose de l’allège maçonnée repérée par la lettre E sur les plans Localisation façade SUD au RDCH.</t>
  </si>
  <si>
    <t>PROTECTION INTERIEURE DES OUVRAGES</t>
  </si>
  <si>
    <t>ML</t>
  </si>
  <si>
    <t>M2</t>
  </si>
  <si>
    <t>REALISATION DES PETITES MACONNERIES</t>
  </si>
  <si>
    <t>Remplissage en agglos pleins de 15 ou de 20 pour réaliser des têtes de mur afin d’y positionner une double porte repérée par la lettre E sur les plans.
Localisation façade SUD au RDCH. Dimensions : 1,00 x 2,25</t>
  </si>
  <si>
    <t>Remplissage en agglos pleins de 15 ou de 20 pour obturer le mur repéré par la lettre B sur les plans.
Localisation façade OUEST au RDCH. Dimensions : 1,76 x 1,86 HT</t>
  </si>
  <si>
    <t>Remplissage en agglos pleins de 15 ou de 20 pour obturer le mur repéré par la lettre C sur les plans.
Localisation façade NORD au RDCH. Dimensions : 1,61 X 3,73 HT</t>
  </si>
  <si>
    <t>Remplissage en agglos pleins de 15 ou de 20 pour obturer le mur repéré par la lettre D sur les plans.
Localisation façade NORD au RDCH. Dimensions : 1,61 x 2,48 HT</t>
  </si>
  <si>
    <t>Enrobé à chaud
Sur  l'empreinte du retrait du terrain existant ainsi que celui du terrain pour la construction d'un mur de soutènement, realisation d'un fond de forme et d'une finition d'un enrobé à chaud de granulométrie identique à l'existant classe 35/50.</t>
  </si>
  <si>
    <t>Bordure de trottoir
Réalisation de bordure de trottoir type T1 le long de la reprise d'enrobé suivant le projet.</t>
  </si>
  <si>
    <t>Remplissage en agglos pleins de 15 ou de 20 pour obturer un passage à l’intérieur du bâtiment
repéré par la lettre I sur les plans.
Localisation entre le PLATEAU INFORMATIQUE et le PALIER au RDCH. Dimensions : 2,04 x 2,79 HT</t>
  </si>
  <si>
    <t>FACADES HYDRAULIQUES</t>
  </si>
  <si>
    <t>Echafaudage
Mise en place d'un échafaudage tubulaire réglementaire suivant normes en vigeur y compris protection du sol pour éviter les projections et amas d'enduit en pied de façades.</t>
  </si>
  <si>
    <t>F</t>
  </si>
  <si>
    <t>Joint de dilatation compris fond de joint et baguette</t>
  </si>
  <si>
    <t>ENS</t>
  </si>
  <si>
    <t>Echafaudage pour mur de soutènement
Mise en place d'un échafaudage tubulaire réglementaire suivant normes en vigeur y compris protection du sol pour éviter les projections et amas d'enduit en pied de mur.</t>
  </si>
  <si>
    <t xml:space="preserve">Enduit d’imprégnation à froid (EFI) + pare vapeur </t>
  </si>
  <si>
    <t xml:space="preserve">Équerre de renfort sur pare vapeur </t>
  </si>
  <si>
    <t>Complexe d’étanchéité bicouche élastomère</t>
  </si>
  <si>
    <t>Relevé d’étanchéité résine flashing , y compris équerre de renfort</t>
  </si>
  <si>
    <t>Départ EP alu diamètre 0,90 compris crapaudine</t>
  </si>
  <si>
    <t>Trop plein alu diamètre 0,80</t>
  </si>
  <si>
    <t xml:space="preserve">Isolant Thermique par panneau de mousse de polyuréthane ép 120m/m R=5,40 </t>
  </si>
  <si>
    <t>PROTECTION PÉRIPHÉRIQUE DES ACROTÈRES</t>
  </si>
  <si>
    <t>ÉTANCHÉITÉ VERTICALE ENTERRÉE</t>
  </si>
  <si>
    <t>Produit d’imprégnation à froid et une membrane d’étanchéité soudée</t>
  </si>
  <si>
    <t>Anti-racine enveloppant le drain routier à remonter sur le delta MS avant remblaiement afin d'assurer une protection continue contre les infiltrations racinaires.</t>
  </si>
  <si>
    <t>Protection par bac acier pour protéger l’ensemble</t>
  </si>
  <si>
    <t>Bande soline en tête</t>
  </si>
  <si>
    <t>Traitement des joints de dilatation verticaux</t>
  </si>
  <si>
    <t>Descente EP en aluminium diamètre Ø 100 identique à l’existant compris boite à eau et dauphin en fonte.
Boite à eau en zinc dessin identique à l’existant en forme de petite proue de bateau. Ne pas oublier de faire deux encoches de surverse sur les boites à eau</t>
  </si>
  <si>
    <t>Boite à eau en zinc dessin identique à l’existant en forme de petite proue de bateau</t>
  </si>
  <si>
    <t>Descente EP en alu diamètre Ø 100 et dauphin en fonte</t>
  </si>
  <si>
    <t>QTE
CEA</t>
  </si>
  <si>
    <t>QTE
SOUMISSIONNAIRE</t>
  </si>
  <si>
    <t>Chassis repéré sur les plans par la lettre B
Dimensions hors tout  : Hors tout : 1,76 x 1,86 HT    
Localisation :  Façade OUEST du RDCH</t>
  </si>
  <si>
    <t>Chassis repéré sur les plans par la lettre F    
Dimensions hors tout  : Hors tout : 1,08 x 1,21 HT    
Localisation :  Façade SUD du RDCH</t>
  </si>
  <si>
    <t>Chassis repéré sur les plans par la lettre A + grille de protection    
Dimensions hors tout  : Hors tout : 2,04 x 0,49 HT    
Localisation :  Façade OUEST du RDCH</t>
  </si>
  <si>
    <t>Ensemble de 3 chassis repéré sur les plans par la lettre C 
Dimensions hors tout  : 2,50 x 1,61 HT    
Localisation : Façade NORD du RDCH</t>
  </si>
  <si>
    <t>Ensemble de 2 chassis repéré sur les plans par la lettre D  
Dimensions hors tout  : 3,80 x 1,61 HT    
Localisation : Façade NORD du RDCH</t>
  </si>
  <si>
    <t>Ensemble de 2 chassis repéré sur les plans par la lettre E 
Dimensions hors tout  : 2,30 x 1,21 HT    
Localisation : Façade SUD du RDCH</t>
  </si>
  <si>
    <t>Ensemble de 2 chassis repéré sur les plans par la lettre G + grille de protection     
Dimensions hors tout  : 2,62 x 1,21 HT     
Localisation : Façade SUD-OUEST du RDCH</t>
  </si>
  <si>
    <t>Ensemble de 3 chassis repéré sur les plans par la lettre H + grille de protection. 
Dimensions hors tout  : 2,50 x 1,61 HT    
Localisation : Façade NORD du RDCH</t>
  </si>
  <si>
    <t>DEPOSE DES CHASSIS EXISTANTS</t>
  </si>
  <si>
    <t xml:space="preserve">FOURNITURE ET POSE PORTE TIERCÉE ISSUE EXTERIEURE   REPÈRE P8E </t>
  </si>
  <si>
    <t xml:space="preserve">REPÈRE SE 01 :  GRILLE EXTERIEURE DE VENTILATION </t>
  </si>
  <si>
    <t>Grille de Reprise d'air
Dimensions hors tout : L 0,90 m x H 1,50 m
Localisation : Façade Ouest / Local Technique R-1</t>
  </si>
  <si>
    <t>Grille de Soufflage d'air
Dimensions hors tout : L 0,90 m x H 1,50 m
Localisation : Façade Ouest / Local Technique R-1</t>
  </si>
  <si>
    <t>REPÈRE SE 02 : GARDE FOU DE PROTECTION EN TOITURE
Localisation : Toiture extension 151</t>
  </si>
  <si>
    <t xml:space="preserve">REPÈRE SE 03 : ECHELLE A CRINOLINE
Localisation : Façade Est extension </t>
  </si>
  <si>
    <t xml:space="preserve">Fourniture et pose d’une échelle à crinoline avec crosse de sortie escamotable conforme à la norme NF E 85-016 et ISO 14122-4 y compris tout accessoires de fixation et d’adaptation 
Hauteur à franchir : 			5,43 m 
Localisation : Façade Est extension </t>
  </si>
  <si>
    <t>REPÈRE SE 04 : GARDE CORPS EXTERIEUR
Localisation : Façade Sud / Rampe d'accès extérieur du RDC</t>
  </si>
  <si>
    <t xml:space="preserve">REPÈRE SE 05 : DEPOSE REPOSE BRISE SOLEIL EXISTANT
Localisation : Façade Sud / RDC </t>
  </si>
  <si>
    <t>REPÈRE P30 :  BLOC PORTE MÉTALLIQUE ANTI-EFFRACTION CR3 double action
Localisation : RDC / Accès au Local Informatique</t>
  </si>
  <si>
    <t>REPÈRE P011E : BLOC PORTE MÉTALLIQUE double action
Localisation : R-1 / Accès au Local Technique</t>
  </si>
  <si>
    <t>REPÈRE P06 :  BLOC PORTE MÉTALLIQUE simple action
Localisation : R-1 / Descente d’escalier Issue de Secours existante</t>
  </si>
  <si>
    <t>Dimensions hors tout : L 1,596 m x H 2,19 m
Dimensions passage : L 1,400 m x H 2,10 m</t>
  </si>
  <si>
    <t>Dimensions hors tout : L 1,085 m x H 1,996 m
Dimensions passage : L 0,932 m x H 1,906 m</t>
  </si>
  <si>
    <t>Localisation : RDC / Plateau informatique</t>
  </si>
  <si>
    <t>Localisation : RDC / Local Armoire</t>
  </si>
  <si>
    <t>REPÈRE P77 :  BLOC PORTE MÉTALLIQUE AVEC OCULUS double action
Localisation : RDC / Accès au Local Armoire</t>
  </si>
  <si>
    <t>EQUERRE MÉTALLIQUE DE PROTECTION DE JD</t>
  </si>
  <si>
    <t>POSTE N°10 CLOISON - DOUBLAGE</t>
  </si>
  <si>
    <t>CLOISONS DE TYPE PLACOSTIL 72/48
Localisation : la tête de cloison entre le dégagement 1 et le bureau 31C</t>
  </si>
  <si>
    <t>Cloison entre bureau 30 et bureau 30 A
Dimensions hors tout  : 6,62 x 3,69 HT et suivant plans, nomenclatures et détail des façades
Finition cloison vitrée existante en Acier</t>
  </si>
  <si>
    <t>Cloison entre bureau 30D et Dégagement 1
Dimensions hors tout : 3,15 x 3,69 HT et suivant plans, nomenclatures et détail des façades
Finition cloison démontable existante avec imposte vitrée</t>
  </si>
  <si>
    <t>POSTE N°11 FAUX-PLAFOND MINÉRAL DÉMONTABLE</t>
  </si>
  <si>
    <t>POSTE N°10 CLOISON - DOUBLAGE- SOUS-TOTAL (HT)</t>
  </si>
  <si>
    <t>POSTE N°12 REVÊTEMENT DE SOL SOUPLE</t>
  </si>
  <si>
    <t>POSTE N°12 REVÊTEMENT DE SOL SOUPLE - SOUS-TOTAL (HT)</t>
  </si>
  <si>
    <t>POSTE N°14 PEINTURE</t>
  </si>
  <si>
    <t>PROTECTION DES SOLS NEUF ET ZONE LIMITE DE CHANTIER</t>
  </si>
  <si>
    <t>Localisation : conformément aux plans architecte</t>
  </si>
  <si>
    <t>Local Armoire murs</t>
  </si>
  <si>
    <t xml:space="preserve">Plateau informatique murs </t>
  </si>
  <si>
    <t xml:space="preserve">Plateau informatique plafond et retombée placo du fx plafond </t>
  </si>
  <si>
    <t>Animation graphique sur mur du local informatique en peinture de couleur formant des cadres</t>
  </si>
  <si>
    <t>Local technique murs</t>
  </si>
  <si>
    <t>Local technique plafond</t>
  </si>
  <si>
    <t xml:space="preserve">Dégagement cage d’escalier vers issue de secours P06 murs </t>
  </si>
  <si>
    <t>Cage d’escalier vers issue de secours P06 plafond</t>
  </si>
  <si>
    <t>Poteau béton interieur du local informatique</t>
  </si>
  <si>
    <t>Bureau N°31A et 31B neutralisés servant de zone de recette au chantier murs</t>
  </si>
  <si>
    <t xml:space="preserve">PEINTURE SUR BOIS </t>
  </si>
  <si>
    <t xml:space="preserve">Plinthes périphériques medium en pourtour des sols neuf en moquettes </t>
  </si>
  <si>
    <t xml:space="preserve">Plinthes périphériques medium en pourtour des sols neuf en PVC </t>
  </si>
  <si>
    <t>PEINTURE GLYCERO SATINÉE SUR PARTIES MÉTALLIQUES</t>
  </si>
  <si>
    <t>Porte PO11E</t>
  </si>
  <si>
    <t>Porte P77</t>
  </si>
  <si>
    <t>Porte PE30</t>
  </si>
  <si>
    <t>2 Grilles SE01</t>
  </si>
  <si>
    <t>P06</t>
  </si>
  <si>
    <t>NETTOYAGE</t>
  </si>
  <si>
    <t>POSTE N°14 PEINTURE - SOUS-TOTAL (HT)</t>
  </si>
  <si>
    <t>POSTE N° 01B PETITE MACONNERIE</t>
  </si>
  <si>
    <t>POSTE N° 01B PETITE MACONNERIE - SOUS-TOTAL (HT)</t>
  </si>
  <si>
    <t>POSTE N° 02 ETANCHEITE</t>
  </si>
  <si>
    <t>POSTE N° 02 ETANCHEITE - SOUS-TOTAL (HT)</t>
  </si>
  <si>
    <t>POSTE N°06 MENUISERIES EXTÉRIEURES ALUMINIUM</t>
  </si>
  <si>
    <t>POSTE N°7 SERRURERIE</t>
  </si>
  <si>
    <t>POSTE N°7 SERRURERIE - SOUS-TOTAL (HT)</t>
  </si>
  <si>
    <t xml:space="preserve">Dépose des brises soleil existants en façade Sud et repose après modification terminées des façades. 
Un enduit de reprise est prévu sur les façades impactées par le projet.
15 ml environ à déposer et 7,30 ml environ à reposer </t>
  </si>
  <si>
    <t>La clôture sera réalisée en bac acier avec porte verrouillable et tourniquet de contrôle suivant plan de périmètre de zone.
Le prix devra être établi en tenant compte des annotations décrites sur le plan de masse 01.</t>
  </si>
  <si>
    <t>Panneau de chantier à tenir en place pendant toute la durée du chantier conformement à l'article 01.2.3 page 16 du CCTP</t>
  </si>
  <si>
    <t>Sanitaires de chantier avec raccordemet au réseau d'effluent sanitaire existant.</t>
  </si>
  <si>
    <t>Remplissage en agglos pleins de 15 ou de 20 pour obturer le mur repéré par la lettre A sur les plans.
Localisation façade OUEST au RDCH. Dimensions : 2,04 x 0,49 HT</t>
  </si>
  <si>
    <t xml:space="preserve">Remplissage en agglos pleins de 15 ou de 20 pour obturer le mur repéré par la lettre F sur les plans.
Localisation façade SUD au RDCH. Dimensions : 1,65 x 1,21 HT
</t>
  </si>
  <si>
    <t xml:space="preserve">Remplissage en agglos pleins de 15 ou de 20 pour obturer le mur repéré par la lettre G sur les plans.
Localisation façade SUD au RDCH. Dimensions : 1,65 x 1,21 HT
</t>
  </si>
  <si>
    <t xml:space="preserve">Remplissage en agglos pleins de 15 ou de 20 pour obturer le mur repéré par la lettre H sur les plans.
Localisation façade SUD au RDCH. Dimensions : 1,65 x 1,21 HT
</t>
  </si>
  <si>
    <t>Peinture de sol
Marquage au sol sur enrobé pour le stationnement des deux places de parking créées lors du projet. 
Largeur des bandes 15 cm</t>
  </si>
  <si>
    <t>Bordure pour créér un bateau
réalisation d'une entrée type charretière en bout de rampe d'acces sur la plateforme de retournement. 
Largeur a traiter 1,50 avec ressaut inférieur a 2 cm, Y compris retouche d'enrobé si nécessaire.</t>
  </si>
  <si>
    <t>Grilles de ventilation du vide sanitaire existantes à reporter sur les façades des éléments créés du projet. 
Voir repères L, M et N en façade Sud.</t>
  </si>
  <si>
    <t>Enduits de façades mesurés vide pour plein
Enduits de chez Weber St Gobain ou techniquement équivalent
Mise en place d'une armature type treille de verre sur la totalité des murs des façades ancienne et neuves</t>
  </si>
  <si>
    <t>Enduits de façades mesurés vide pour plein
Enduits de chez Weber St Gobain ou techniquement équivalent
Mise en place d'une armature type treille de verre sur la totalité des murs des façades ancienne et neuves
Enduits : ( après sondage et préparation sur support ancien)
1 couche d'accroche
1 couche d'enduit de fond
1 couche de finition
Joint de dilatation compris fond de joint et baguette</t>
  </si>
  <si>
    <t>Finition taloché fin 
Localisation :
Façade OUEST. Voir plan N°9</t>
  </si>
  <si>
    <t>Finition taloché fin 
Localisation :
Façade Est. Voir plan N°10</t>
  </si>
  <si>
    <t>Finition taloché fin 
Localisation :
Façade SUD. Voir plan N°10</t>
  </si>
  <si>
    <t>Finition taloché fin 
Localisation :
Façade NORD. Voir plan N°9</t>
  </si>
  <si>
    <t>Finition taloché fin 
Façades face avant et arrière. Voir plan N°10</t>
  </si>
  <si>
    <t>Finition taloché fin 
Plan de masse Voir plan N°5 pour traitement de l'arase</t>
  </si>
  <si>
    <t>Enduits sur Mur de soutènement
Mise en place d'une armature type treille de verre sur la totalité du mur neuf de soutenement.
Sur les 3 faces, devant ,dessus  et derrière.</t>
  </si>
  <si>
    <t>SYSTÈME D’ÉTANCHÉITÉ AUTOPROTÉGÉE POUR TOIT-TERRASSE NON CIRCULABLE
Localisation : Toiture-terrasse en extension au R+1, Pour une surface d’environ de : 28,62 m²</t>
  </si>
  <si>
    <t>Couvertine en habillage des têtes d’acrotère en acier prélaqué y compris éclisses de jonction fixation avec un recouvrement minimum de 0,40 cm teinte RAL.
Recouvrement double acrotère sur accolement de l’existant séparé par un JD de 4cm protégé par équerre dans le poste serrurerie.</t>
  </si>
  <si>
    <t>Fourniture et pose d’équerre métallique sur une hauteur du JD pour 1 côté à l’Est. 
Equerres du commerce 60 x 60 galvanisé fixé mécaniquement sur un seul côté pour permettre la dilatation avec écrous autocassant  de sécurité et inviolable.</t>
  </si>
  <si>
    <t>Fourniture et pose de fer à T galvanisé 120 x 60 entre les deux acrotères de l’existant et une hauteur de l’extension côté Ouest. 
Element fixé par écrous autocassant de sécurité inviolable et par colle type sikaflex 117 Métal force ou techniquement équivalent.</t>
  </si>
  <si>
    <t>Cloison entre bureau 30A - bureau 30 D et Dégagement 1
Dimensions hors tout  : 3,55 x 3,69 HT et suivant plans, nomenclatures et détail des façades
Finition cloison bois existante type fontex ou  techniquement équivalent.</t>
  </si>
  <si>
    <t>Cloison entre bureau 30 et Dégagement 1
Dimensions hors tout  : 2,30 x 3,69 HT et suivant plans, nomenclatures et détail des façades
Finition cloison bois existante type fontex ou  techniquement équivalent.</t>
  </si>
  <si>
    <t>Fourniture te pose de cloisonnement Megastil séparatrice entre le plateau informatique et le bureau 31C/ dégagement 1, épaisseur 250mm  ou techniquement équivalent.</t>
  </si>
  <si>
    <t>Fourniture et pose d'une protection périphérique de toiture terrasses technique non accessible au public pour l'entretien des installations industrielles ou de l’entretien courant de la toiture.
Gardes corps fixés sur acrotère ou autoportants conforme aux normes NF E85-015 et EN ISO 14122-3. 
Gardes corps constitués de barreaudages verticaux et horizontaux en acier galvanisé.</t>
  </si>
  <si>
    <t>Fourniture te pose d'un doublage de type Megastil épaisseur 195mm ou techniquement équivalent.
Localisation : Plateau informatique</t>
  </si>
  <si>
    <t>Dimensions hors tout : L 1,50 m x H 2,20 m 
Dimensions passage : 1,40 x 2,10 HT 
Bâtiment concerné : Bâtiment technique N°151 
Localisation : Façade Sud / issue créée</t>
  </si>
  <si>
    <t>POSTE N°11 FAUX-PLAFOND MINÉRAL DÉMONTABLE - SOUS-TOTAL (HT)</t>
  </si>
  <si>
    <t xml:space="preserve">Fourniture et pose d’un garde-corps métallique composé de fers plats horizontaux et verticaux 40x12mm. 
Partie basse pleine en tôle perforée de 45cm de haut. 
Lisse main courante positionnée à 1,01m du sol. Hauteur du garde-corps 101cm. </t>
  </si>
  <si>
    <t>PLAQUE METALLIQUE DE SOL 
FOURNITURE ET POSE DE TOLES BLINDEES 50/10E SUR SOL EXISTANT.</t>
  </si>
  <si>
    <t>DEPOSE  CLOISONS EXISTANTES</t>
  </si>
  <si>
    <t>Fourniture et pose d’une cloison composée de 2 plaques BA 13 sur ossature de 48 mm (ou  techniquement équivalent) d’écartement suivant hauteur avec laine minérale de 40 de chez placoplâtre ou techniquement équivalent.
Localisation : la tête de cloison entre le dégagement 1 et le bureau 31C</t>
  </si>
  <si>
    <t>Protection intérieures par des panneaux de bois en OSB (ou  techniquement équivalent) faisant contre cloison sur une hauteur de 2,79m
Cette protection sera déposée avant les finitions intérieures de revêtement de sol
Localisation : Suivant plan Architecte N°03 de protection intérieure de chantier au RDCH.</t>
  </si>
  <si>
    <t>Protection intérieures par des panneaux de bois en OSB (ou  techniquement équivalent) pour certain sol.
Cette protection sera déposée avant les finitions intérieures de revêtement de sol
Localisation : Dégagement 1, Palier et couloir Suivant plan Architecte N°03 de protection intérieure de chantier au RDCH.</t>
  </si>
  <si>
    <t>Dépose de la cloison en acier + BA13  (ou  techniquement équivalent) repéré par la lettre l sur les plans Localisation entre le PALIER et le bureau 30 au RDCH.</t>
  </si>
  <si>
    <t>Cloison entre bureau 30 et PALIER
Dimensions hors tout  :  2,04 x 3,69 HT
Finition cloison vitrée existante en Acier avec un BA13  (ou  techniquement équivalent) par devant.</t>
  </si>
  <si>
    <t>Fourniture et pose d’une plaque BA13 de plaque de plâtre  (ou  techniquement équivalent) collé suivant hauteur de chez placoplâtre ou techniquement équivalent.
Localisation : la tête de cloison entre le dégagement 1 et le bureau 31C</t>
  </si>
  <si>
    <t>Cloison entre bureau 30D - Dégagement 1 et bureau 30B
Dimensions hors tout : 3,55 x 3,69 HT et suivant plans, nomenclatures et détail des façades
Finition cloison Placoplatre  (ou  techniquement équivalent) existante avec châssis acier vitrée</t>
  </si>
  <si>
    <t>Cloison entre bureau 30C et Dégagement 1 
Dimensions hors tout : 3,81 x 3,69 HT et suivant plans, nomenclatures et détail des façades
Finition cloison Placoplatre (ou  techniquement équivalent) existante avec châssis acier vitrée</t>
  </si>
  <si>
    <t>Cloison entre bureau 30B et bureau 30C
Dimensions hors tout : 4,04 x 3,69 HT et suivant plans, nomenclatures et détail des façades
Finition cloison Placoplatre  (ou  techniquement équivalent) existante avec châssis acier vitrée</t>
  </si>
  <si>
    <t>Cloison entre bureau 30C et bureau 31C
Dimensions hors tout  : 4,04 x 3,69 HT et suivant plans, nomenclatures et détail des façades
Finition cloison Placoplatre (ou  techniquement équivalent) existante avec châssis acier vitrée</t>
  </si>
  <si>
    <t>CLOISONNEMENT MEGASTIL
 (ou  techniquement équivalent)</t>
  </si>
  <si>
    <t>PLAFOND COMPLEXE MEGASTIL ZONE PLATEAU INFORMATIQUE
 (ou  techniquement équivalent)</t>
  </si>
  <si>
    <t>Fourniture te pose d'un complexe de plafond type Megastil épaisseur 195mm  (ou  techniquement équivalent).
Localisation : Plateau informatique</t>
  </si>
  <si>
    <t>DOUBLAGES COMPLEXE ISOLANT MEGASTIL ZONE PLATEAU INFORMATIQUE
 (ou  techniquement équivalent)</t>
  </si>
  <si>
    <t>PLAFOND COMPLEXE ISOLANT MEGASTIL ZONE LOCAL ARMOIRE
 (ou  techniquement équivalent)</t>
  </si>
  <si>
    <t>Fourniture te pose d'un complexe de plafond type Megastil épaisseur 195mm (ou  techniquement équivalent).
Localisation : Local Armoire</t>
  </si>
  <si>
    <t>DOUBLAGES COMPLEXE ISOLANT MEGASTIL ZONE LOCAL ARMOIRE
 (ou  techniquement équivalent)</t>
  </si>
  <si>
    <t>Fourniture te pose d'un doublage de type Megastil épaisseur 195mm  (ou  techniquement équivalent).
Localisation : Plateau informatique</t>
  </si>
  <si>
    <t>PLAQUE D'HABILLAGE BA13  COLLE 
(ou techniquement équivalent)</t>
  </si>
  <si>
    <t>DOUBLAGE COMPLEXE ISOLANT PLACOSTIL
(ou techniquement équivalent)</t>
  </si>
  <si>
    <t>Fourniture et pose de doublage Placostil en laine de roche conformément à la RE2020.
Localisation : RDC issue vers l'exterieur et cage d'escalier</t>
  </si>
  <si>
    <t>FAUX-PLAFOND EN DALLES DÉMONTABLES DE TYPE I</t>
  </si>
  <si>
    <t>Fourniture et pose d'un faux plafond démontable réalisé en laine de roche de forte densité et d'une face visible en voile peint en blanc (finition lisse) gamme Ekla ® de chez ROCKFON (ou techniquement équivalent).
Panneau acoustique en laine de roche, finition peint en blanc assurant une parfaite pérennité d'aspect avec un contre voile de la face non apparente du panneau.
Dimensions module : 60 x 60 cm
Localisation : Local Armoire</t>
  </si>
  <si>
    <t xml:space="preserve">FAUX-PLAFONDS EN DALLES DÉMONTABLES DE TYPE II </t>
  </si>
  <si>
    <t>Fourniture et pose d'un faux-plafond démontable réalisé en laine de roche de forte densité et d'une face visible en voile peint en blanc (finition lisse) gamme Ekla Bas ® Absorption acoustique w 0,25 de chez ROCKFON (ou techniquement équivalent).
Panneau acoustique en laine de roche, finition peint en blanc assurant une parfaite pérennité d'aspect avec un contre voile de la face non apparente du panneau.
Dimensions module : 60 x 60 cm
Localisation : Local Armoire</t>
  </si>
  <si>
    <t>DEPOSE DES FAUX-PLAFOND EXISTANT CADRETTE 60 X 60</t>
  </si>
  <si>
    <t>Dépose soignée des dalles de faux plafond existantes concernées par la zone du projet. 
Les ossatures devront être conservées et reprises pour reconstituer les faux plafonds existants après le projet. 
Le surplus de dalles et de porteurs devra être évacués à la décharge publique. 
Ces déposes interviendront après la neutralisation des éléments électriques dans les faux plafond existants et cloisons existantes dans la zone du projet.
Dimensions module : 60 x 60 cm
Localisation : RDC zone projet, conformément aux plans architecte</t>
  </si>
  <si>
    <t xml:space="preserve">RETOMBÉE EN PLAQUE DE PLÂTRE </t>
  </si>
  <si>
    <t>Fourniture et pose de retombées en plaques de plâtre type BA13 (ou  techniquement équivalent) pour finition en rive des caissons des dalles de faux plafond. Retombée de 20cm.
Localisation : Local Armoire</t>
  </si>
  <si>
    <t>Dépose et évacuation des dalles de sol en PVC et du sol PVC en lés dans les zones du projet. 
Localisation : Bureaux 30 – 30A - 30B – 30C – 31C – 30D- palier de l’issue de secours – Dégagement 1 Bureau 25 et Conformément aux plans de repérage revêtement de sol souple existants à déposer</t>
  </si>
  <si>
    <t>DEPOSE DES REVETEMENTS EXISTANTS</t>
  </si>
  <si>
    <t>REVÊTEMENT DE SOL SOUPLE : DALLES DE MOQUETTE</t>
  </si>
  <si>
    <t>PLINTHE BOIS</t>
  </si>
  <si>
    <t xml:space="preserve">BANDES D’ÉVEIL À LA VIGILANCE </t>
  </si>
  <si>
    <t>TAPIS DE SOL INTÉRIEUR</t>
  </si>
  <si>
    <t>REVÊTEMENT DE SOL SOUPLE : DALLE EN PVC</t>
  </si>
  <si>
    <t xml:space="preserve">Fourniture et pose de dalles en PVC plombante en LVT ( Luxury Vinyl Tiles) dalles en PVC ou Vinyle de luxe. Référence iD Square loose-lay de chez Tarkett (ou techniquement équivalent).
Dimensions dalle: 50 x 50 cm
Référence couleur : iD Square Loose Lay- Cavas Cold Grey.
Localisation : RDC / Bureau 31C, Palier, Issue vers l’exterieur créée 
</t>
  </si>
  <si>
    <t xml:space="preserve">Fourniture et pose de moquette en dalles plombante (DPA) à velours tufté bouclé structuré, 100% fibre BCF Polyamide 6 à contenu recyclé sur sous-couche Desso EcoBase® à base de Polyoléfine recyclable.
Référence DESSO Ecobase Desso, de chez Tarkett (ou techniquement équivalent).
Dimensions dalle: 50 x 50 cm
Localisation : RDC / Bureau 31C, Palier, Issue vers l’exterieur créée 
</t>
  </si>
  <si>
    <t xml:space="preserve">Fourniture et pose de plinthes bois semi-rigides sur le revêtement de sol PVC. 
Plinthes type VYNAFLEX de chez GERFLOR (ou techniquement équivalent).
Plinthes de couleur unie décorée dans la masse, insensible aux eaux de lavage. Hauteur 10 cm.
Localisation : RDC / en périphérie des Bureau 31C, Palier, Issue vers l’exterieur créée, plateau Informatique et Armoire 
</t>
  </si>
  <si>
    <t>Fourniture et pose de clous podotactiles adhésifs afin de créer le contraste avec le sol, 
élément de chez GERFLOR (ou techniquement équivalent).
Localisation : Paliers escalier de secours</t>
  </si>
  <si>
    <t xml:space="preserve">Fourniture et pose d'un tapis de sol d’accueil amovible de chez C/S France
(ou  techniquement équivalent) avec cadre cornière.
Dimensions : tapis 120 x 80 
Localisation : Entrée du plateau informatique du rez-de-chaussée </t>
  </si>
  <si>
    <t>PEINTURE ACRYLIQUE MAT : MURS PIÈCES SÈCHES
Localisation : conformément aux plans architecte</t>
  </si>
  <si>
    <t>POSTE N°06 MENUISERIES EXTÉRIEURES ALUMINIUM - SOUS-TOTAL (HT)</t>
  </si>
  <si>
    <t>DESCENTES EP</t>
  </si>
  <si>
    <t xml:space="preserve">POSTE 01A TERRASSEMENT - GROS-ŒUVRE - MAÇONNERIE </t>
  </si>
  <si>
    <t>MURS DE SOUTENEMENT SUR VOIRIE</t>
  </si>
  <si>
    <t xml:space="preserve">Terrassements en masse pour talutage et stockage sur site (foisonnement à 1,50) </t>
  </si>
  <si>
    <t>Terrassements des fondations et stockage sur site (foisonnement à 1,50)</t>
  </si>
  <si>
    <t xml:space="preserve">Coulage du béton de propreté épaisseur 10 cm et du gros béton </t>
  </si>
  <si>
    <t xml:space="preserve">Béton, aciers, coffrage de la fondation </t>
  </si>
  <si>
    <t xml:space="preserve">Béton, aciers, coffrage des voiles courbes y compris barbacanes </t>
  </si>
  <si>
    <t xml:space="preserve">Béton, aciers, coffrage des voiles droits y compris barbacanes </t>
  </si>
  <si>
    <t>Réalisation d'une cunette béton en pente, drain, ballast et geotextile</t>
  </si>
  <si>
    <t>Mise en œuvre d'un enduit bitumineux à la spatule derrière le voile</t>
  </si>
  <si>
    <t xml:space="preserve">Remblaiement par couches de 30 cm compactées derrière le mur et sur la zone de travail </t>
  </si>
  <si>
    <t xml:space="preserve">Fourniture et mise en œuvre d'un enduit 2 couches </t>
  </si>
  <si>
    <t>RAMPE PMR</t>
  </si>
  <si>
    <t xml:space="preserve">Terrassements en masse pour mise à niveau sur zone de construction y compris régalage des déblais sur site </t>
  </si>
  <si>
    <t xml:space="preserve">Terrassements des fondations superficielles filantes y compris régalage des déblais sur site (foisonnement à 1,50) </t>
  </si>
  <si>
    <t xml:space="preserve">Coulage du gros béton </t>
  </si>
  <si>
    <t xml:space="preserve">Réalisation des fondations SF60 y compris béton, aciers </t>
  </si>
  <si>
    <t xml:space="preserve">Réalisation des soubassements en agglos creux de 20 cm y compris chainage verticaux </t>
  </si>
  <si>
    <t xml:space="preserve">Réalisation d'un plancher 12+4 y compris béton, aciers, planelles </t>
  </si>
  <si>
    <t xml:space="preserve">Réalisation des chasses-roues y compris béton, aciers, coffrage </t>
  </si>
  <si>
    <t>Réalisation des enduits sur agglos</t>
  </si>
  <si>
    <t>BÂTIMENT ACCOLE</t>
  </si>
  <si>
    <t>Terrassements en masse du local y compris évacuation des terres à la décharge autorisée (foisonnement à 1,50)</t>
  </si>
  <si>
    <t xml:space="preserve">Terrassements des fondations filantes y compris évacuation des terres à la décharge autorisée (foisonnement à 1,50) </t>
  </si>
  <si>
    <t xml:space="preserve">Réalisation du béton de propreté </t>
  </si>
  <si>
    <t>Réalisation des fondations superficielles filantes y compris béton, aciers</t>
  </si>
  <si>
    <t>Réalisation du dallage béton y compris ballast, geotextile, polyane</t>
  </si>
  <si>
    <t>Réalisation de la dalle du R+1 y compris béton, aciers, coffrage</t>
  </si>
  <si>
    <t xml:space="preserve">Réalisation de la dalle en toit terrasse y compris béton, aciers, coffrage </t>
  </si>
  <si>
    <t xml:space="preserve">Réalisation des acrotères en béton, aciers, coffrage </t>
  </si>
  <si>
    <t>Réalisation de la cunette, drain, ballast et geotextile</t>
  </si>
  <si>
    <t>Remblaiement par couches de 30 cm compactées</t>
  </si>
  <si>
    <t>OUVERTURES EN FAÇADE</t>
  </si>
  <si>
    <t>OBTURATION DE LA TREMIE D'ESCALIER</t>
  </si>
  <si>
    <t>FIN DE CHANTIER</t>
  </si>
  <si>
    <t xml:space="preserve">Nettoyage du chantier, repli du matériel, dépose des protections de chantier, repli des bungalows de chantier </t>
  </si>
  <si>
    <t>M3</t>
  </si>
  <si>
    <t>Réalisation des ouvertures en façade du bâtiment existant au droit du Local Armoire et de la rampe PMR y compris agglos creux de 20 cm, linteaux béton, enduit de façade</t>
  </si>
  <si>
    <t>Membrane d’étanchéité en pied de paroi enterrée étanchée type SOPRALENE FLAM JARDIN 
(ou techniquement équivalent).</t>
  </si>
  <si>
    <t>Isolant thermique verticale type SOPRA XPS SL épaisseur à définir 
(ou techniquement équivalent).</t>
  </si>
  <si>
    <t>Protection par delta MS  
(ou techniquement équivalent).</t>
  </si>
  <si>
    <t>Réalisation des murs type PREMUR (ou techniquement équivalent) y compris béton, aciers, coffrage</t>
  </si>
  <si>
    <t>Renfort de poutre au plat carbone ou autre</t>
  </si>
  <si>
    <t>B25-02581-FMG  
PROJET PLATEAU INFORMATIQUE BT 151</t>
  </si>
  <si>
    <t>Fonction :</t>
  </si>
  <si>
    <r>
      <rPr>
        <b/>
        <sz val="11"/>
        <rFont val="Calibri"/>
        <family val="2"/>
      </rPr>
      <t xml:space="preserve">→ </t>
    </r>
    <r>
      <rPr>
        <i/>
        <sz val="11"/>
        <rFont val="Calibri"/>
        <family val="2"/>
        <scheme val="minor"/>
      </rPr>
      <t>En phase exécution</t>
    </r>
  </si>
  <si>
    <r>
      <t>Correspondant contrat</t>
    </r>
    <r>
      <rPr>
        <b/>
        <sz val="11"/>
        <color indexed="8"/>
        <rFont val="Arial"/>
        <family val="2"/>
      </rPr>
      <t xml:space="preserve"> : </t>
    </r>
  </si>
  <si>
    <r>
      <rPr>
        <sz val="11"/>
        <rFont val="Wingdings"/>
        <charset val="2"/>
      </rPr>
      <t xml:space="preserve">à </t>
    </r>
    <r>
      <rPr>
        <i/>
        <sz val="11"/>
        <rFont val="Calibri"/>
        <family val="2"/>
      </rPr>
      <t>contacts au stade offre</t>
    </r>
  </si>
  <si>
    <t xml:space="preserve">Cotraitant dans le cadre d'un groupement </t>
  </si>
  <si>
    <r>
      <rPr>
        <b/>
        <sz val="11"/>
        <rFont val="Calibri"/>
        <family val="2"/>
      </rPr>
      <t xml:space="preserve">→ </t>
    </r>
    <r>
      <rPr>
        <i/>
        <sz val="11"/>
        <rFont val="Calibri"/>
        <family val="2"/>
        <scheme val="minor"/>
      </rPr>
      <t xml:space="preserve">En cas de marché passé avec le CEA, ces informations permettent de renseigner l'article du PM avec les informations du Titulaire pour désigner le </t>
    </r>
    <r>
      <rPr>
        <i/>
        <sz val="11"/>
        <rFont val="Calibri"/>
        <family val="2"/>
      </rPr>
      <t>"correspondant technique"</t>
    </r>
  </si>
  <si>
    <t xml:space="preserve">Soumissionnaire seul ou mandataire dans le cadre d'un groupement </t>
  </si>
  <si>
    <t>Les coordonnées des interlocuteurs du soumissionnaire sont présentés ci-dessous :</t>
  </si>
  <si>
    <t>Adresse de l'Agence qui exécutera les prestations :
(si différente siège social)</t>
  </si>
  <si>
    <t>Adresse du Siège social :</t>
  </si>
  <si>
    <t>Ville où s'est enregistrée l'entreprise au RCS :</t>
  </si>
  <si>
    <t>Immatriculation R.C.S :     N°</t>
  </si>
  <si>
    <r>
      <rPr>
        <b/>
        <sz val="11"/>
        <rFont val="Calibri"/>
        <family val="2"/>
      </rPr>
      <t xml:space="preserve">→ </t>
    </r>
    <r>
      <rPr>
        <i/>
        <sz val="11"/>
        <rFont val="Calibri"/>
        <family val="2"/>
        <scheme val="minor"/>
      </rPr>
      <t xml:space="preserve">En cas de marché passé avec le CEA,  ces informations permettent de renseigner l'article compuration du marché avec les informations du Titulaire 
(à renseigner conformément au k-bis)
</t>
    </r>
    <r>
      <rPr>
        <i/>
        <sz val="11"/>
        <rFont val="Wingdings"/>
        <charset val="2"/>
      </rPr>
      <t/>
    </r>
  </si>
  <si>
    <t>NOM de l'entreprise à renseigner</t>
  </si>
  <si>
    <t>Identification d'un cotraitant membre du groupement :</t>
  </si>
  <si>
    <r>
      <rPr>
        <i/>
        <sz val="10"/>
        <rFont val="Arial"/>
        <family val="2"/>
      </rPr>
      <t>cf. page de garde du projet de marché :</t>
    </r>
    <r>
      <rPr>
        <b/>
        <sz val="10"/>
        <color indexed="30"/>
        <rFont val="Arial"/>
        <family val="2"/>
      </rPr>
      <t xml:space="preserve">
La société XXXXX, immatriculée au Registre du Commerce et des Sociétés de XXXXX sous le numéro XXXXX ayant son siège social au XXXXX,
représentée par XXXXX, agissant en qualité de XXXXX,
ci-après dénommée « le Titulaire »</t>
    </r>
    <r>
      <rPr>
        <sz val="10"/>
        <rFont val="Arial"/>
        <family val="2"/>
      </rPr>
      <t xml:space="preserve">
</t>
    </r>
    <r>
      <rPr>
        <sz val="10"/>
        <rFont val="Yu Gothic UI Semilight"/>
        <family val="2"/>
        <charset val="128"/>
      </rPr>
      <t xml:space="preserve">→ </t>
    </r>
    <r>
      <rPr>
        <sz val="10"/>
        <rFont val="Arial"/>
        <family val="2"/>
      </rPr>
      <t xml:space="preserve">si le signataire est différent du représentant désigné dans l'article comparution, il est impératif de fournir une délégation de pouvoir dans le dossier d'offre avec la remise du PM acceptés, signé sans réserve.
</t>
    </r>
  </si>
  <si>
    <t>Identification du soumissionnaire seul ou du mandataire dans le cadre d'un groupement :</t>
  </si>
  <si>
    <t>Soumissionnaire seul ? ou soumissionnaire en groupement ?
En cas de groupement, veuillez indiquer la désignation complète du groupement en précisant GMES ou GMES suivi du nom du madataire puis du nom de chaque cotraitant espacé du symbole de la barre oblique "/" entre chaque membre cotraitant</t>
  </si>
  <si>
    <t>Référence de l'offre :         N° et date</t>
  </si>
  <si>
    <r>
      <rPr>
        <sz val="10"/>
        <color indexed="10"/>
        <rFont val="Yu Gothic UI Semilight"/>
        <family val="2"/>
        <charset val="128"/>
      </rPr>
      <t>→</t>
    </r>
    <r>
      <rPr>
        <sz val="10"/>
        <color indexed="10"/>
        <rFont val="Arial"/>
        <family val="2"/>
      </rPr>
      <t xml:space="preserve"> à compléter une fois, car reporté dans les autres onglets</t>
    </r>
  </si>
  <si>
    <t xml:space="preserve">Identification du soumissionnaire : </t>
  </si>
  <si>
    <t>Identification et Coordonnées du soumissionnaire</t>
  </si>
  <si>
    <t>veuillez compléter les cellules en couleur</t>
  </si>
  <si>
    <r>
      <rPr>
        <u/>
        <sz val="11"/>
        <color indexed="8"/>
        <rFont val="Arial"/>
        <family val="2"/>
      </rPr>
      <t>Annexe 6 du RC</t>
    </r>
    <r>
      <rPr>
        <sz val="11"/>
        <color indexed="8"/>
        <rFont val="Arial"/>
        <family val="2"/>
      </rPr>
      <t xml:space="preserve"> :  COORDONNEES DU SOUMISSIONNAIRE</t>
    </r>
  </si>
  <si>
    <t xml:space="preserve">         B25-02581-FMG  
         PROJET PLATEAU INFORMATIQUE BT 151</t>
  </si>
  <si>
    <t>Montant estimatif du scénario</t>
  </si>
  <si>
    <t>TOTAL - Montant du scénario du BPC</t>
  </si>
  <si>
    <t>Montant de la majoration du Coefficient de peines et soins</t>
  </si>
  <si>
    <t>montant fixé par CEA</t>
  </si>
  <si>
    <t>Achat moyen en € HT</t>
  </si>
  <si>
    <t>Peines et soins</t>
  </si>
  <si>
    <t>Taux horaire moyen</t>
  </si>
  <si>
    <t xml:space="preserve">2 mois </t>
  </si>
  <si>
    <t>Nombre heure</t>
  </si>
  <si>
    <t>Taux horaire</t>
  </si>
  <si>
    <t>Total</t>
  </si>
  <si>
    <t>Hypothèse prise pour la simulation : 
Origine du montant</t>
  </si>
  <si>
    <t>Montant unitaire</t>
  </si>
  <si>
    <t>Hypothèse prise pour la simulation : 
origine des quantités appliquées</t>
  </si>
  <si>
    <t>Quantité</t>
  </si>
  <si>
    <t>Unité</t>
  </si>
  <si>
    <t xml:space="preserve">Calcul du montant du scénario </t>
  </si>
  <si>
    <r>
      <t>Bordereau des Prix Complémentaires</t>
    </r>
    <r>
      <rPr>
        <b/>
        <sz val="12"/>
        <color indexed="10"/>
        <rFont val="Arial"/>
        <family val="2"/>
      </rPr>
      <t xml:space="preserve"> (BPC)</t>
    </r>
  </si>
  <si>
    <t xml:space="preserve">          B25-02581-FMG  
         PROJET PLATEAU INFORMATIQUE BT 151</t>
  </si>
  <si>
    <t>Taux moyen</t>
  </si>
  <si>
    <t>€ HT</t>
  </si>
  <si>
    <t xml:space="preserve">Les coefficients pour travail en dehors de l'horaire normal ne pourront être appliqués que sur demande du CEA. Si le titulaire souhaite travailler en dehors de l'horaire normal de sa propre initiative, aucune compensation financière ne lui sera accordée. </t>
  </si>
  <si>
    <t>h/jours</t>
  </si>
  <si>
    <t>xx</t>
  </si>
  <si>
    <t xml:space="preserve">soit </t>
  </si>
  <si>
    <t>h/semaines</t>
  </si>
  <si>
    <t>tel et tel jour</t>
  </si>
  <si>
    <t>après-midi</t>
  </si>
  <si>
    <t>xxhxx à xxhxx</t>
  </si>
  <si>
    <t>matin</t>
  </si>
  <si>
    <t xml:space="preserve"> xxhxx à xxhxx </t>
  </si>
  <si>
    <t>Horaires</t>
  </si>
  <si>
    <r>
      <t>Définition de l'horaire normal</t>
    </r>
    <r>
      <rPr>
        <sz val="11"/>
        <rFont val="Calibri Light"/>
        <family val="2"/>
      </rPr>
      <t xml:space="preserve"> (= Travail en horaire normal propre au Titulaire - donné à titre indicatif) 
(dans le cadre de la plage d'ouverture du Chantier CEA)</t>
    </r>
  </si>
  <si>
    <t>Les taux applicables définis ci-avant sont forfaitaires et comprennent notamment :
-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d'habilitation et de qualification du personnel,
- les frais d’encadrement du personnel,  
- les frais de gestion, suivi et coordination des sous-traitants, fournisseurs et autres prestataires 
- les frais de participation à l’ensemble des réunions et mise en oeuvre des livrables, documents règlementaires et divers reporting attendus jusqu'à l'obtention de l'atteinte du résultat,
- les frais et charges du mandataire dans le cas d’un groupement d’entreprise,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-les frais de structure, d’assurance, les frais généraux, les aléas et le bénéfice du Titulaire,
- les frais de secrétariat et d’établissement des attachements et des documents de toute nature demandés par le marché pour son exécution et son suivi, et tous les frais résultant de la prise en compte des lois et règlements applicables, 
- les frais occasionnés par le respect des dispositions légales et règlementaires concernant l’hygiène et la sécurité
- les frais relatifs aux contrôles, vérifications et les sujétions d’assurance qualité, exigences en lien avec les aspects environnementaux et sociaux,
- les matériels informatiques et frais de licences des logiciels,
- les charges et taxes, autre que la TVA, incombant au Titulaire.
La qualification du personnel employé (chiffré dans les devis du Titulaire dans le cadre des modifications) doit, sans exception, correspondre au travail à exécuter.  
Les taux journaliers en horaire normal comprennent les frais et charges consécutifs à leurs conditions d'exécution / d'intervention respectives spécifiques telles que définies au marché.</t>
  </si>
  <si>
    <t>A compléter par l'entreprise</t>
  </si>
  <si>
    <t xml:space="preserve">manoeurve </t>
  </si>
  <si>
    <t xml:space="preserve">Ouvrier qualifié </t>
  </si>
  <si>
    <t>Chef de chantier</t>
  </si>
  <si>
    <t>veuillez compléter les cellules en bleu clair</t>
  </si>
  <si>
    <t>Taux journalier</t>
  </si>
  <si>
    <t>Qualification</t>
  </si>
  <si>
    <r>
      <t>Exécution des prestations en horaire normal et durant une plage d'horaires étendue (6h-21h)</t>
    </r>
    <r>
      <rPr>
        <b/>
        <sz val="11"/>
        <color theme="1"/>
        <rFont val="Calibri Light"/>
        <family val="2"/>
      </rPr>
      <t xml:space="preserve"> :</t>
    </r>
  </si>
  <si>
    <t>L'emploi de ces taux horaires est prévu pour les conditions suivantes :
- La rémunération de prestations supplémentaires réalisées en horaire normal pour le chiffrage des FM ou FMDP (suivant la nature de la modification cf. Article Traitement des modifications du marché) dans la mesure où les taux définis sont applicables (à défaut d'utilisation de PU).
- Ces taux sont fixés pour un travail en horaire normal défini ci-dessous, ou, pour la réalisation de prestations, soit décalée tôt ou tard par rapport à l'heure normal dont l'exécution interviendrait dans une plage horaire étendue comprise entre 6h et 21h du lundi au samedi inclus.</t>
  </si>
  <si>
    <r>
      <t xml:space="preserve">Taux horaires et journaliers par qualification et catégorie de personnel </t>
    </r>
    <r>
      <rPr>
        <b/>
        <u/>
        <sz val="10"/>
        <color theme="1"/>
        <rFont val="Calibri"/>
        <family val="2"/>
      </rPr>
      <t>−</t>
    </r>
    <r>
      <rPr>
        <b/>
        <u/>
        <sz val="10"/>
        <color theme="1"/>
        <rFont val="Arial"/>
        <family val="2"/>
      </rPr>
      <t xml:space="preserve"> en horaire normal et durant une plage d'horaires étendue</t>
    </r>
  </si>
  <si>
    <t>à renseigner sous le format 1,xx</t>
  </si>
  <si>
    <t xml:space="preserve">Le coefficient de peines et soins est fixé à : </t>
  </si>
  <si>
    <t>Préalablement à l’approvisionnement ou de la réalisation de la sous-traitance, le Titulaire consulte avec mise en concurrence (au minimum 3 devis) et justifie de manière expresse au CEA la motivation de son choix.
Dans le cas où le prix de la facture et le prix du devis du tiers sont différents, le coefficient est appliqué au montant le plus faible.</t>
  </si>
  <si>
    <t>Dans le cas de sous-traitance ou approvisionnement que le Titulaire ne peut que confier à un tiers, le prix de cette fourniture ou prestation est déterminé par l’application d’un coefficient de peines et soins au prix d’achat hors taxe de ces sous-traitances ou approvisionnements, sur présentation de la facture du tiers. En cours d'exécution du marché, ce coefficient est donc appliqué par le Titulaire dans le cadre de l’élaboration de son devis pour présenter le chiffrage de modifications (ou prestations supplémentaires) en respect des dispositions de l'Article 5 "Traitement des modifications" du marché.
Ce coefficient de peines et soins rémunère le Titulaire pour toutes les tâches/sujétions nécessaires aux opérations d'approvisionnement ou de recours à la sous-traitance, quelle que soit la catégorie de personnel du Titulaire intervenant et pour tous les frais relatifs aux opérations réalisées par le Titulaire lui-même ou par son fournisseur/sous-traitant telles que : analyse du besoin, consultation et mise en concurrence, commande, contrôle, acheminement (y compris livraison sur site), manutention jusqu’au point de mise en œuvre, encadrement du sous-traitant pour lequel le Titulaire reste responsable. Le suivi technique et contractuel, les contrôles sur site et en usine et la surveillance au sens du marché du sous-traitant est également comprise pour toutes les phases prévues de son intervention : de la phase études à la phase réalisations et essais, qu'il s'agisse d'une intervention en usine et/ou sur site, etc…... Il comprend aussi le bénéfice du Titulaire. Dans ce cadre, le Titulaire ne peut bénéficier de rémunération en sus pour lesdites prestations qui sont comprises dans le prix par l'application du coefficient de peines et soins.
Ce coefficient n’est pas applicable dans les cas suivants :
- au montant des prestations supplémentaires du sous-traitant ou du fournisseur dont la responsabilité n’incombe pas CEA, notamment en lien avec une défaillance ou écart au marché, 
- au montant des réclamations des sous-traitants ou des fournisseurs dans la mesure où il ne s’agit pas de prestations supplémentaires du fait du CEA.</t>
  </si>
  <si>
    <t>Sous-traitance ou approvisionnements confiés à un tiers</t>
  </si>
  <si>
    <t xml:space="preserve">     B25-02581-FMG  
     PROJET PLATEAU INFORMATIQUE BT 151</t>
  </si>
  <si>
    <t xml:space="preserve">      B25-02581-FMG  
      PROJET PLATEAU INFORMATIQUE BT 151</t>
  </si>
  <si>
    <t>PRIX FOURNITURES (1)</t>
  </si>
  <si>
    <t>PRIX MAIN D'ŒUVRE (2)</t>
  </si>
  <si>
    <t>TOTAL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</si>
</sst>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quot;;[Red]\-#,##0\ &quot;€&quot;"/>
    <numFmt numFmtId="44" formatCode="_-* #,##0.00\ &quot;€&quot;_-;\-* #,##0.00\ &quot;€&quot;_-;_-* &quot;-&quot;??\ &quot;€&quot;_-;_-@_-"/>
    <numFmt numFmtId="43" formatCode="_-* #,##0.00_-;\-* #,##0.00_-;_-* &quot;-&quot;??_-;_-@_-"/>
    <numFmt numFmtId="164" formatCode="#,##0.00\ &quot;€&quot;"/>
    <numFmt numFmtId="165" formatCode="_-* #,##0.00\ &quot;F&quot;_-;\-* #,##0.00\ &quot;F&quot;_-;_-* &quot;-&quot;??\ &quot;F&quot;_-;_-@_-"/>
  </numFmts>
  <fonts count="74" x14ac:knownFonts="1">
    <font>
      <sz val="11"/>
      <color theme="1"/>
      <name val="Calibri"/>
      <family val="2"/>
      <scheme val="minor"/>
    </font>
    <font>
      <sz val="9"/>
      <color rgb="FF0070C0"/>
      <name val="Arial"/>
      <family val="2"/>
    </font>
    <font>
      <sz val="8"/>
      <name val="Calibri"/>
      <family val="2"/>
      <scheme val="minor"/>
    </font>
    <font>
      <sz val="11"/>
      <color theme="1"/>
      <name val="Calibri"/>
      <family val="2"/>
      <scheme val="minor"/>
    </font>
    <font>
      <sz val="10"/>
      <name val="Arial"/>
      <family val="2"/>
    </font>
    <font>
      <b/>
      <sz val="12"/>
      <color rgb="FFFF0000"/>
      <name val="Calibri"/>
      <family val="2"/>
      <scheme val="minor"/>
    </font>
    <font>
      <sz val="11"/>
      <color theme="1"/>
      <name val="Arial"/>
      <family val="2"/>
    </font>
    <font>
      <b/>
      <u/>
      <sz val="11"/>
      <color theme="1"/>
      <name val="Arial"/>
      <family val="2"/>
    </font>
    <font>
      <sz val="11"/>
      <name val="Arial"/>
      <family val="2"/>
    </font>
    <font>
      <b/>
      <i/>
      <sz val="11"/>
      <color rgb="FF0070C0"/>
      <name val="Arial"/>
      <family val="2"/>
    </font>
    <font>
      <i/>
      <sz val="11"/>
      <name val="Calibri"/>
      <family val="2"/>
      <scheme val="minor"/>
    </font>
    <font>
      <i/>
      <sz val="11"/>
      <name val="Wingdings"/>
      <charset val="2"/>
    </font>
    <font>
      <i/>
      <sz val="11"/>
      <name val="Calibri"/>
      <family val="2"/>
    </font>
    <font>
      <i/>
      <sz val="11"/>
      <name val="Arial"/>
      <family val="2"/>
    </font>
    <font>
      <i/>
      <sz val="11"/>
      <color theme="9" tint="-0.249977111117893"/>
      <name val="Calibri"/>
      <family val="2"/>
      <scheme val="minor"/>
    </font>
    <font>
      <b/>
      <sz val="11"/>
      <color theme="1"/>
      <name val="Arial"/>
      <family val="2"/>
    </font>
    <font>
      <b/>
      <sz val="11"/>
      <color indexed="8"/>
      <name val="Arial"/>
      <family val="2"/>
    </font>
    <font>
      <b/>
      <u/>
      <sz val="11"/>
      <color indexed="8"/>
      <name val="Arial"/>
      <family val="2"/>
    </font>
    <font>
      <sz val="11"/>
      <name val="Wingdings"/>
      <charset val="2"/>
    </font>
    <font>
      <sz val="10"/>
      <name val="Arial"/>
      <family val="2"/>
    </font>
    <font>
      <sz val="11"/>
      <name val="Calibri"/>
      <family val="2"/>
      <scheme val="minor"/>
    </font>
    <font>
      <i/>
      <sz val="11"/>
      <color theme="1"/>
      <name val="Calibri"/>
      <family val="2"/>
      <scheme val="minor"/>
    </font>
    <font>
      <b/>
      <sz val="11"/>
      <name val="Calibri"/>
      <family val="2"/>
    </font>
    <font>
      <b/>
      <sz val="16"/>
      <color theme="1"/>
      <name val="Arial"/>
      <family val="2"/>
    </font>
    <font>
      <b/>
      <u/>
      <sz val="12"/>
      <color theme="1"/>
      <name val="Calibri"/>
      <family val="2"/>
      <scheme val="minor"/>
    </font>
    <font>
      <b/>
      <sz val="16"/>
      <name val="Arial"/>
      <family val="2"/>
    </font>
    <font>
      <b/>
      <u/>
      <sz val="12"/>
      <color rgb="FFFF0000"/>
      <name val="Calibri"/>
      <family val="2"/>
      <scheme val="minor"/>
    </font>
    <font>
      <b/>
      <sz val="10"/>
      <color rgb="FFFF0000"/>
      <name val="Arial"/>
      <family val="2"/>
    </font>
    <font>
      <b/>
      <sz val="14"/>
      <color rgb="FFFFFFFF"/>
      <name val="Arial"/>
      <family val="2"/>
    </font>
    <font>
      <b/>
      <i/>
      <sz val="14"/>
      <color rgb="FFFFFFFF"/>
      <name val="Arial"/>
      <family val="2"/>
    </font>
    <font>
      <sz val="9"/>
      <name val="Arial"/>
      <family val="2"/>
    </font>
    <font>
      <b/>
      <u/>
      <sz val="18"/>
      <color theme="1"/>
      <name val="Calibri"/>
      <family val="2"/>
      <scheme val="minor"/>
    </font>
    <font>
      <sz val="10"/>
      <name val="Helvetica"/>
      <family val="2"/>
    </font>
    <font>
      <b/>
      <sz val="16"/>
      <color rgb="FFFFFFFF"/>
      <name val="Arial"/>
      <family val="2"/>
    </font>
    <font>
      <b/>
      <sz val="12"/>
      <color rgb="FF0070C0"/>
      <name val="Arial"/>
      <family val="2"/>
    </font>
    <font>
      <b/>
      <sz val="15"/>
      <name val="Century Gothic"/>
      <family val="2"/>
    </font>
    <font>
      <b/>
      <sz val="11"/>
      <color rgb="FF0070C0"/>
      <name val="Arial"/>
      <family val="2"/>
    </font>
    <font>
      <b/>
      <i/>
      <sz val="11"/>
      <color theme="1"/>
      <name val="Arial"/>
      <family val="2"/>
    </font>
    <font>
      <i/>
      <sz val="10"/>
      <name val="Arial"/>
      <family val="2"/>
    </font>
    <font>
      <b/>
      <sz val="10"/>
      <color indexed="30"/>
      <name val="Arial"/>
      <family val="2"/>
    </font>
    <font>
      <sz val="10"/>
      <name val="Yu Gothic UI Semilight"/>
      <family val="2"/>
      <charset val="128"/>
    </font>
    <font>
      <sz val="10"/>
      <color rgb="FFFF0000"/>
      <name val="Arial"/>
      <family val="2"/>
    </font>
    <font>
      <sz val="10"/>
      <color indexed="10"/>
      <name val="Yu Gothic UI Semilight"/>
      <family val="2"/>
      <charset val="128"/>
    </font>
    <font>
      <sz val="10"/>
      <color indexed="10"/>
      <name val="Arial"/>
      <family val="2"/>
    </font>
    <font>
      <sz val="10"/>
      <name val="Arial"/>
    </font>
    <font>
      <i/>
      <sz val="11"/>
      <color theme="1"/>
      <name val="Calibri Light"/>
      <family val="2"/>
    </font>
    <font>
      <sz val="11"/>
      <color indexed="8"/>
      <name val="Arial"/>
      <family val="2"/>
    </font>
    <font>
      <u/>
      <sz val="11"/>
      <color indexed="8"/>
      <name val="Arial"/>
      <family val="2"/>
    </font>
    <font>
      <b/>
      <u/>
      <sz val="11"/>
      <name val="Calibri Light"/>
      <family val="2"/>
    </font>
    <font>
      <sz val="11"/>
      <name val="Calibri Light"/>
      <family val="2"/>
    </font>
    <font>
      <i/>
      <sz val="9"/>
      <color theme="1"/>
      <name val="Calibri Light"/>
      <family val="2"/>
    </font>
    <font>
      <b/>
      <u/>
      <sz val="11"/>
      <color theme="1"/>
      <name val="Calibri Light"/>
      <family val="2"/>
    </font>
    <font>
      <sz val="11"/>
      <color theme="1"/>
      <name val="Calibri Light"/>
      <family val="2"/>
    </font>
    <font>
      <u/>
      <sz val="10"/>
      <color theme="1"/>
      <name val="Calibri Light"/>
      <family val="2"/>
    </font>
    <font>
      <u/>
      <sz val="11"/>
      <color theme="1"/>
      <name val="Calibri Light"/>
      <family val="2"/>
    </font>
    <font>
      <b/>
      <u/>
      <sz val="10"/>
      <color theme="1"/>
      <name val="Calibri Light"/>
      <family val="2"/>
    </font>
    <font>
      <b/>
      <u/>
      <sz val="10"/>
      <name val="Calibri Light"/>
      <family val="2"/>
    </font>
    <font>
      <i/>
      <sz val="11"/>
      <name val="Calibri Light"/>
      <family val="2"/>
    </font>
    <font>
      <u/>
      <sz val="11"/>
      <name val="Calibri Light"/>
      <family val="2"/>
    </font>
    <font>
      <b/>
      <sz val="11"/>
      <color theme="1"/>
      <name val="Calibri Light"/>
      <family val="2"/>
    </font>
    <font>
      <sz val="10"/>
      <name val="Calibri Light"/>
      <family val="2"/>
    </font>
    <font>
      <b/>
      <sz val="11"/>
      <color rgb="FFFF0000"/>
      <name val="Calibri Light"/>
      <family val="2"/>
    </font>
    <font>
      <b/>
      <sz val="11"/>
      <color rgb="FFFF0000"/>
      <name val="Arial"/>
      <family val="2"/>
    </font>
    <font>
      <b/>
      <sz val="11"/>
      <name val="Calibri Light"/>
      <family val="2"/>
    </font>
    <font>
      <i/>
      <sz val="11"/>
      <color rgb="FF0070C0"/>
      <name val="Calibri"/>
      <family val="2"/>
      <scheme val="minor"/>
    </font>
    <font>
      <b/>
      <u/>
      <sz val="12"/>
      <name val="Arial"/>
      <family val="2"/>
    </font>
    <font>
      <b/>
      <u/>
      <sz val="12"/>
      <color rgb="FFFF0000"/>
      <name val="Arial"/>
      <family val="2"/>
    </font>
    <font>
      <b/>
      <sz val="12"/>
      <color indexed="10"/>
      <name val="Arial"/>
      <family val="2"/>
    </font>
    <font>
      <sz val="11"/>
      <color rgb="FF0070C0"/>
      <name val="Arial"/>
      <family val="2"/>
    </font>
    <font>
      <b/>
      <u/>
      <sz val="10"/>
      <color theme="1"/>
      <name val="Arial"/>
      <family val="2"/>
    </font>
    <font>
      <b/>
      <u/>
      <sz val="10"/>
      <color theme="1"/>
      <name val="Calibri"/>
      <family val="2"/>
    </font>
    <font>
      <sz val="12"/>
      <name val="Calibri Light"/>
      <family val="2"/>
    </font>
    <font>
      <u/>
      <sz val="11"/>
      <name val="Arial"/>
      <family val="2"/>
    </font>
    <font>
      <b/>
      <sz val="11"/>
      <name val="Arial"/>
      <family val="2"/>
    </font>
  </fonts>
  <fills count="9">
    <fill>
      <patternFill patternType="none"/>
    </fill>
    <fill>
      <patternFill patternType="gray125"/>
    </fill>
    <fill>
      <patternFill patternType="solid">
        <fgColor rgb="FF0070C0"/>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ECF0F8"/>
        <bgColor indexed="64"/>
      </patternFill>
    </fill>
    <fill>
      <patternFill patternType="gray0625">
        <bgColor theme="0" tint="-4.9989318521683403E-2"/>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3">
    <xf numFmtId="0" fontId="0" fillId="0" borderId="0"/>
    <xf numFmtId="0" fontId="4" fillId="0" borderId="0"/>
    <xf numFmtId="0" fontId="19" fillId="0" borderId="0"/>
    <xf numFmtId="44" fontId="19" fillId="0" borderId="0" applyFont="0" applyFill="0" applyBorder="0" applyAlignment="0" applyProtection="0"/>
    <xf numFmtId="43" fontId="19" fillId="0" borderId="0" applyFont="0" applyFill="0" applyBorder="0" applyAlignment="0" applyProtection="0"/>
    <xf numFmtId="165" fontId="4" fillId="0" borderId="0" applyFont="0" applyFill="0" applyBorder="0" applyAlignment="0" applyProtection="0"/>
    <xf numFmtId="0" fontId="4" fillId="0" borderId="0"/>
    <xf numFmtId="0" fontId="44" fillId="0" borderId="0"/>
    <xf numFmtId="44" fontId="4" fillId="0" borderId="0" applyFont="0" applyFill="0" applyBorder="0" applyAlignment="0" applyProtection="0"/>
    <xf numFmtId="0" fontId="3" fillId="0" borderId="0"/>
    <xf numFmtId="0" fontId="3" fillId="0" borderId="0"/>
    <xf numFmtId="44" fontId="3" fillId="0" borderId="0" applyFont="0" applyFill="0" applyBorder="0" applyAlignment="0" applyProtection="0"/>
    <xf numFmtId="0" fontId="3" fillId="0" borderId="0"/>
  </cellStyleXfs>
  <cellXfs count="227">
    <xf numFmtId="0" fontId="0" fillId="0" borderId="0" xfId="0"/>
    <xf numFmtId="164" fontId="0" fillId="0" borderId="0" xfId="0" applyNumberFormat="1"/>
    <xf numFmtId="0" fontId="0" fillId="0" borderId="0" xfId="0" applyAlignment="1">
      <alignment wrapText="1"/>
    </xf>
    <xf numFmtId="0" fontId="1" fillId="0" borderId="1" xfId="0" applyFont="1" applyBorder="1" applyAlignment="1">
      <alignment horizontal="center" vertical="center" wrapText="1"/>
    </xf>
    <xf numFmtId="0" fontId="20" fillId="4" borderId="0" xfId="0" applyFont="1" applyFill="1"/>
    <xf numFmtId="164" fontId="20" fillId="4" borderId="0" xfId="0" applyNumberFormat="1" applyFont="1" applyFill="1"/>
    <xf numFmtId="0" fontId="24" fillId="0" borderId="0" xfId="0" applyFont="1" applyAlignment="1"/>
    <xf numFmtId="0" fontId="1" fillId="0" borderId="10" xfId="0" applyFont="1" applyBorder="1" applyAlignment="1">
      <alignment horizontal="center" vertical="center" wrapText="1"/>
    </xf>
    <xf numFmtId="44" fontId="1" fillId="4" borderId="2" xfId="0" applyNumberFormat="1" applyFont="1" applyFill="1" applyBorder="1" applyAlignment="1">
      <alignment horizontal="center" vertical="center" wrapText="1"/>
    </xf>
    <xf numFmtId="44" fontId="15" fillId="0" borderId="5" xfId="0" applyNumberFormat="1" applyFont="1" applyBorder="1" applyAlignment="1">
      <alignment horizontal="center" vertical="center" wrapText="1"/>
    </xf>
    <xf numFmtId="0" fontId="4" fillId="0" borderId="17" xfId="0" applyFont="1" applyBorder="1" applyAlignment="1">
      <alignment horizontal="left" vertical="center" wrapText="1"/>
    </xf>
    <xf numFmtId="0" fontId="28" fillId="2" borderId="8" xfId="0" applyFont="1" applyFill="1" applyBorder="1" applyAlignment="1">
      <alignment horizontal="centerContinuous" vertical="center" wrapText="1"/>
    </xf>
    <xf numFmtId="0" fontId="29" fillId="2" borderId="3" xfId="0" applyFont="1" applyFill="1" applyBorder="1" applyAlignment="1">
      <alignment horizontal="centerContinuous" vertical="center" wrapText="1"/>
    </xf>
    <xf numFmtId="0" fontId="28" fillId="2" borderId="4" xfId="0" applyFont="1" applyFill="1" applyBorder="1" applyAlignment="1">
      <alignment horizontal="centerContinuous" vertical="center" wrapText="1"/>
    </xf>
    <xf numFmtId="0" fontId="28" fillId="2" borderId="11" xfId="0" applyFont="1" applyFill="1" applyBorder="1" applyAlignment="1">
      <alignment horizontal="centerContinuous" vertical="center" wrapText="1"/>
    </xf>
    <xf numFmtId="164" fontId="28" fillId="2" borderId="5" xfId="0" applyNumberFormat="1" applyFont="1" applyFill="1" applyBorder="1" applyAlignment="1">
      <alignment horizontal="centerContinuous" vertical="center" wrapText="1"/>
    </xf>
    <xf numFmtId="0" fontId="30" fillId="0" borderId="1" xfId="0" applyFont="1" applyBorder="1" applyAlignment="1">
      <alignment horizontal="center" vertical="center" wrapText="1"/>
    </xf>
    <xf numFmtId="0" fontId="4" fillId="0" borderId="1" xfId="0" applyFont="1" applyBorder="1" applyAlignment="1">
      <alignment horizontal="left" vertical="center" wrapText="1"/>
    </xf>
    <xf numFmtId="0" fontId="30" fillId="0" borderId="10" xfId="0" applyFont="1" applyBorder="1" applyAlignment="1">
      <alignment horizontal="center" vertical="center" wrapText="1"/>
    </xf>
    <xf numFmtId="0" fontId="4" fillId="0" borderId="23" xfId="0" applyFont="1" applyBorder="1" applyAlignment="1">
      <alignment horizontal="left" vertical="center" wrapText="1"/>
    </xf>
    <xf numFmtId="0" fontId="4" fillId="0" borderId="24" xfId="0" applyFont="1" applyBorder="1" applyAlignment="1">
      <alignment horizontal="center" vertical="center" wrapText="1"/>
    </xf>
    <xf numFmtId="0" fontId="4" fillId="0" borderId="23" xfId="0" applyFont="1" applyBorder="1" applyAlignment="1">
      <alignment horizontal="center" vertical="center" wrapText="1"/>
    </xf>
    <xf numFmtId="0" fontId="32" fillId="0" borderId="6" xfId="0" applyFont="1" applyBorder="1" applyAlignment="1">
      <alignment horizontal="left" vertical="center" wrapText="1"/>
    </xf>
    <xf numFmtId="0" fontId="32" fillId="0" borderId="26" xfId="0" applyFont="1" applyBorder="1" applyAlignment="1">
      <alignment horizontal="center" vertical="center"/>
    </xf>
    <xf numFmtId="0" fontId="32" fillId="0" borderId="6" xfId="0" applyFont="1" applyBorder="1" applyAlignment="1">
      <alignment horizontal="center" vertical="center" wrapText="1"/>
    </xf>
    <xf numFmtId="0" fontId="32" fillId="0" borderId="1" xfId="0" applyFont="1" applyBorder="1" applyAlignment="1">
      <alignment horizontal="left" vertical="center" wrapText="1"/>
    </xf>
    <xf numFmtId="0" fontId="32" fillId="0" borderId="1" xfId="0" applyFont="1" applyBorder="1" applyAlignment="1">
      <alignment horizontal="center" vertical="center"/>
    </xf>
    <xf numFmtId="0" fontId="32" fillId="0" borderId="23" xfId="0" applyFont="1" applyBorder="1" applyAlignment="1">
      <alignment horizontal="left" vertical="center" wrapText="1"/>
    </xf>
    <xf numFmtId="0" fontId="4" fillId="0" borderId="6" xfId="0" applyFont="1" applyBorder="1" applyAlignment="1">
      <alignment vertical="center" wrapText="1"/>
    </xf>
    <xf numFmtId="0" fontId="32" fillId="0" borderId="29" xfId="0" applyFont="1" applyBorder="1" applyAlignment="1">
      <alignment horizontal="left" vertical="center" wrapText="1"/>
    </xf>
    <xf numFmtId="0" fontId="32" fillId="0" borderId="29" xfId="0" applyFont="1" applyBorder="1" applyAlignment="1">
      <alignment horizontal="center" vertical="center" wrapText="1"/>
    </xf>
    <xf numFmtId="0" fontId="32" fillId="0" borderId="1" xfId="0" applyFont="1" applyBorder="1" applyAlignment="1">
      <alignment horizontal="center" vertical="center" wrapText="1"/>
    </xf>
    <xf numFmtId="1" fontId="28" fillId="2" borderId="4" xfId="0" applyNumberFormat="1" applyFont="1" applyFill="1" applyBorder="1" applyAlignment="1">
      <alignment horizontal="centerContinuous" vertical="center" wrapText="1"/>
    </xf>
    <xf numFmtId="1" fontId="30" fillId="0" borderId="1" xfId="0" applyNumberFormat="1" applyFont="1" applyBorder="1" applyAlignment="1">
      <alignment horizontal="center" vertical="center" wrapText="1"/>
    </xf>
    <xf numFmtId="1" fontId="30" fillId="0" borderId="10" xfId="0" applyNumberFormat="1" applyFont="1" applyBorder="1" applyAlignment="1">
      <alignment horizontal="center" vertical="center" wrapText="1"/>
    </xf>
    <xf numFmtId="1" fontId="4" fillId="0" borderId="23" xfId="0" applyNumberFormat="1" applyFont="1" applyBorder="1" applyAlignment="1">
      <alignment horizontal="left" vertical="center" wrapText="1"/>
    </xf>
    <xf numFmtId="1" fontId="4" fillId="0" borderId="23" xfId="0" applyNumberFormat="1" applyFont="1" applyBorder="1" applyAlignment="1">
      <alignment horizontal="center" vertical="center" wrapText="1"/>
    </xf>
    <xf numFmtId="1" fontId="1" fillId="0" borderId="10" xfId="0" applyNumberFormat="1" applyFont="1" applyBorder="1" applyAlignment="1">
      <alignment horizontal="center" vertical="center" wrapText="1"/>
    </xf>
    <xf numFmtId="1" fontId="32" fillId="0" borderId="1" xfId="0" applyNumberFormat="1" applyFont="1" applyBorder="1" applyAlignment="1">
      <alignment horizontal="center" vertical="center"/>
    </xf>
    <xf numFmtId="1" fontId="32" fillId="0" borderId="0" xfId="0" applyNumberFormat="1" applyFont="1" applyAlignment="1">
      <alignment horizontal="center" vertical="center"/>
    </xf>
    <xf numFmtId="1" fontId="32" fillId="0" borderId="27" xfId="0" applyNumberFormat="1" applyFont="1" applyBorder="1" applyAlignment="1">
      <alignment horizontal="center" vertical="center"/>
    </xf>
    <xf numFmtId="1" fontId="32" fillId="0" borderId="29" xfId="0" applyNumberFormat="1" applyFont="1" applyBorder="1" applyAlignment="1">
      <alignment horizontal="center" vertical="center"/>
    </xf>
    <xf numFmtId="1" fontId="32" fillId="0" borderId="26" xfId="0" applyNumberFormat="1" applyFont="1" applyBorder="1" applyAlignment="1">
      <alignment horizontal="center" vertical="center"/>
    </xf>
    <xf numFmtId="1" fontId="0" fillId="0" borderId="0" xfId="0" applyNumberFormat="1"/>
    <xf numFmtId="0" fontId="4" fillId="0" borderId="25" xfId="0" applyFont="1" applyBorder="1" applyAlignment="1">
      <alignment horizontal="left" vertical="center" wrapText="1"/>
    </xf>
    <xf numFmtId="0" fontId="4" fillId="0" borderId="1" xfId="0" applyFont="1" applyBorder="1" applyAlignment="1">
      <alignment horizontal="center" vertical="center" wrapText="1"/>
    </xf>
    <xf numFmtId="0" fontId="35" fillId="0" borderId="1" xfId="0" applyFont="1" applyBorder="1" applyAlignment="1">
      <alignment horizontal="center" vertical="center"/>
    </xf>
    <xf numFmtId="164" fontId="35" fillId="0" borderId="1" xfId="0" applyNumberFormat="1" applyFont="1" applyBorder="1" applyAlignment="1">
      <alignment horizontal="center" vertical="center"/>
    </xf>
    <xf numFmtId="0" fontId="4" fillId="4" borderId="24" xfId="0" applyFont="1" applyFill="1" applyBorder="1" applyAlignment="1">
      <alignment horizontal="center" vertical="center" wrapText="1"/>
    </xf>
    <xf numFmtId="0" fontId="4" fillId="4" borderId="25" xfId="0" applyFont="1" applyFill="1" applyBorder="1" applyAlignment="1">
      <alignment horizontal="left" vertical="center" wrapText="1"/>
    </xf>
    <xf numFmtId="0" fontId="30" fillId="4" borderId="1" xfId="0" applyFont="1" applyFill="1" applyBorder="1" applyAlignment="1">
      <alignment horizontal="center" vertical="center" wrapText="1"/>
    </xf>
    <xf numFmtId="1" fontId="30" fillId="4" borderId="1" xfId="0" applyNumberFormat="1" applyFont="1" applyFill="1" applyBorder="1" applyAlignment="1">
      <alignment horizontal="center" vertical="center" wrapText="1"/>
    </xf>
    <xf numFmtId="0" fontId="35" fillId="4" borderId="1" xfId="0" applyFont="1" applyFill="1" applyBorder="1" applyAlignment="1">
      <alignment horizontal="center" vertical="center"/>
    </xf>
    <xf numFmtId="164" fontId="35" fillId="4" borderId="1" xfId="0" applyNumberFormat="1" applyFont="1" applyFill="1" applyBorder="1" applyAlignment="1">
      <alignment horizontal="center" vertical="center"/>
    </xf>
    <xf numFmtId="164" fontId="0" fillId="4" borderId="0" xfId="0" applyNumberFormat="1" applyFill="1"/>
    <xf numFmtId="0" fontId="0" fillId="4" borderId="0" xfId="0" applyFill="1"/>
    <xf numFmtId="0" fontId="4" fillId="0" borderId="29" xfId="0" applyFont="1" applyBorder="1" applyAlignment="1">
      <alignment horizontal="left" vertical="center" wrapText="1"/>
    </xf>
    <xf numFmtId="0" fontId="4" fillId="0" borderId="0" xfId="6" applyAlignment="1">
      <alignment vertical="center"/>
    </xf>
    <xf numFmtId="0" fontId="8" fillId="0" borderId="1" xfId="6" applyFont="1" applyBorder="1" applyAlignment="1">
      <alignment vertical="center"/>
    </xf>
    <xf numFmtId="0" fontId="8" fillId="0" borderId="0" xfId="6" applyFont="1" applyAlignment="1">
      <alignment vertical="center"/>
    </xf>
    <xf numFmtId="0" fontId="6" fillId="0" borderId="1" xfId="6" applyFont="1" applyBorder="1" applyAlignment="1">
      <alignment vertical="center"/>
    </xf>
    <xf numFmtId="0" fontId="14" fillId="0" borderId="0" xfId="6" applyFont="1" applyAlignment="1">
      <alignment vertical="center" wrapText="1"/>
    </xf>
    <xf numFmtId="0" fontId="15" fillId="0" borderId="0" xfId="6" applyFont="1" applyAlignment="1">
      <alignment vertical="center"/>
    </xf>
    <xf numFmtId="0" fontId="6" fillId="0" borderId="0" xfId="6" applyFont="1" applyAlignment="1">
      <alignment vertical="center"/>
    </xf>
    <xf numFmtId="0" fontId="37" fillId="0" borderId="0" xfId="6" applyFont="1" applyAlignment="1">
      <alignment vertical="center"/>
    </xf>
    <xf numFmtId="0" fontId="10" fillId="0" borderId="0" xfId="6" applyFont="1" applyAlignment="1">
      <alignment horizontal="justify" vertical="center" wrapText="1"/>
    </xf>
    <xf numFmtId="49" fontId="13" fillId="0" borderId="0" xfId="6" applyNumberFormat="1" applyFont="1" applyAlignment="1">
      <alignment horizontal="center" vertical="center"/>
    </xf>
    <xf numFmtId="0" fontId="37" fillId="0" borderId="0" xfId="6" applyFont="1" applyAlignment="1">
      <alignment vertical="center" wrapText="1"/>
    </xf>
    <xf numFmtId="0" fontId="15" fillId="0" borderId="0" xfId="6" applyFont="1" applyAlignment="1">
      <alignment horizontal="center" vertical="center"/>
    </xf>
    <xf numFmtId="0" fontId="4" fillId="0" borderId="0" xfId="6" applyAlignment="1">
      <alignment horizontal="left" vertical="center" wrapText="1"/>
    </xf>
    <xf numFmtId="0" fontId="6" fillId="0" borderId="1" xfId="6" applyFont="1" applyBorder="1" applyAlignment="1">
      <alignment horizontal="justify" vertical="center" wrapText="1"/>
    </xf>
    <xf numFmtId="0" fontId="15" fillId="0" borderId="0" xfId="6" applyFont="1" applyAlignment="1">
      <alignment horizontal="left" vertical="center"/>
    </xf>
    <xf numFmtId="0" fontId="4" fillId="0" borderId="0" xfId="6" applyAlignment="1">
      <alignment vertical="center" wrapText="1"/>
    </xf>
    <xf numFmtId="0" fontId="41" fillId="0" borderId="0" xfId="6" applyFont="1" applyAlignment="1">
      <alignment vertical="center"/>
    </xf>
    <xf numFmtId="0" fontId="41" fillId="0" borderId="6" xfId="6" applyFont="1" applyBorder="1" applyAlignment="1">
      <alignment vertical="center"/>
    </xf>
    <xf numFmtId="0" fontId="6" fillId="0" borderId="7" xfId="6" applyFont="1" applyBorder="1" applyAlignment="1">
      <alignment vertical="center"/>
    </xf>
    <xf numFmtId="0" fontId="38" fillId="0" borderId="0" xfId="6" applyFont="1" applyAlignment="1">
      <alignment vertical="center" wrapText="1"/>
    </xf>
    <xf numFmtId="0" fontId="45" fillId="0" borderId="0" xfId="7" applyFont="1" applyAlignment="1">
      <alignment vertical="center"/>
    </xf>
    <xf numFmtId="44" fontId="4" fillId="7" borderId="1" xfId="8" applyFont="1" applyFill="1" applyBorder="1" applyAlignment="1">
      <alignment horizontal="center" vertical="center"/>
    </xf>
    <xf numFmtId="0" fontId="6" fillId="0" borderId="0" xfId="7" applyFont="1" applyAlignment="1">
      <alignment vertical="center"/>
    </xf>
    <xf numFmtId="0" fontId="3" fillId="0" borderId="0" xfId="9"/>
    <xf numFmtId="0" fontId="3" fillId="0" borderId="0" xfId="9" applyAlignment="1">
      <alignment vertical="center"/>
    </xf>
    <xf numFmtId="0" fontId="48" fillId="0" borderId="0" xfId="9" applyFont="1" applyAlignment="1">
      <alignment horizontal="center" vertical="center" wrapText="1"/>
    </xf>
    <xf numFmtId="0" fontId="49" fillId="0" borderId="0" xfId="9" applyFont="1" applyAlignment="1">
      <alignment vertical="center"/>
    </xf>
    <xf numFmtId="0" fontId="49" fillId="0" borderId="0" xfId="9" applyFont="1" applyAlignment="1">
      <alignment horizontal="left" vertical="center"/>
    </xf>
    <xf numFmtId="0" fontId="50" fillId="0" borderId="0" xfId="9" applyFont="1" applyAlignment="1">
      <alignment horizontal="center" vertical="center" wrapText="1"/>
    </xf>
    <xf numFmtId="0" fontId="51" fillId="0" borderId="0" xfId="9" applyFont="1" applyAlignment="1">
      <alignment horizontal="center" vertical="center" wrapText="1"/>
    </xf>
    <xf numFmtId="0" fontId="52" fillId="0" borderId="0" xfId="9" applyFont="1" applyAlignment="1">
      <alignment vertical="center"/>
    </xf>
    <xf numFmtId="2" fontId="52" fillId="0" borderId="0" xfId="9" applyNumberFormat="1" applyFont="1" applyAlignment="1">
      <alignment horizontal="center" vertical="center"/>
    </xf>
    <xf numFmtId="0" fontId="52" fillId="0" borderId="0" xfId="9" applyFont="1" applyAlignment="1">
      <alignment vertical="center" wrapText="1"/>
    </xf>
    <xf numFmtId="0" fontId="53" fillId="0" borderId="0" xfId="9" applyFont="1" applyAlignment="1">
      <alignment horizontal="center" vertical="center" wrapText="1"/>
    </xf>
    <xf numFmtId="0" fontId="54" fillId="0" borderId="0" xfId="9" applyFont="1" applyAlignment="1">
      <alignment horizontal="center" vertical="center"/>
    </xf>
    <xf numFmtId="0" fontId="54" fillId="0" borderId="0" xfId="9" applyFont="1" applyAlignment="1">
      <alignment horizontal="center" vertical="center" wrapText="1"/>
    </xf>
    <xf numFmtId="0" fontId="49" fillId="0" borderId="0" xfId="9" applyFont="1" applyAlignment="1">
      <alignment vertical="center" wrapText="1"/>
    </xf>
    <xf numFmtId="0" fontId="55" fillId="0" borderId="0" xfId="9" applyFont="1" applyAlignment="1">
      <alignment vertical="center" wrapText="1"/>
    </xf>
    <xf numFmtId="0" fontId="49" fillId="0" borderId="0" xfId="9" applyFont="1" applyAlignment="1">
      <alignment horizontal="center" vertical="center" wrapText="1"/>
    </xf>
    <xf numFmtId="0" fontId="56" fillId="0" borderId="0" xfId="9" applyFont="1" applyAlignment="1">
      <alignment vertical="center" wrapText="1"/>
    </xf>
    <xf numFmtId="0" fontId="49" fillId="0" borderId="0" xfId="9" applyFont="1" applyAlignment="1">
      <alignment horizontal="left" vertical="center" wrapText="1"/>
    </xf>
    <xf numFmtId="0" fontId="49" fillId="0" borderId="0" xfId="9" applyFont="1" applyAlignment="1">
      <alignment horizontal="right" vertical="center" wrapText="1"/>
    </xf>
    <xf numFmtId="0" fontId="57" fillId="0" borderId="0" xfId="9" applyFont="1" applyAlignment="1">
      <alignment horizontal="center" vertical="center" wrapText="1"/>
    </xf>
    <xf numFmtId="0" fontId="58" fillId="0" borderId="0" xfId="9" applyFont="1" applyAlignment="1">
      <alignment vertical="center" wrapText="1"/>
    </xf>
    <xf numFmtId="44" fontId="52" fillId="0" borderId="0" xfId="9" applyNumberFormat="1" applyFont="1" applyAlignment="1">
      <alignment horizontal="center" vertical="center"/>
    </xf>
    <xf numFmtId="0" fontId="49" fillId="0" borderId="0" xfId="10" applyFont="1" applyAlignment="1">
      <alignment horizontal="left" vertical="center"/>
    </xf>
    <xf numFmtId="0" fontId="59" fillId="0" borderId="0" xfId="9" applyFont="1" applyAlignment="1">
      <alignment horizontal="center" vertical="center"/>
    </xf>
    <xf numFmtId="44" fontId="60" fillId="0" borderId="0" xfId="11" applyFont="1" applyFill="1" applyBorder="1" applyAlignment="1">
      <alignment horizontal="center" vertical="center"/>
    </xf>
    <xf numFmtId="0" fontId="49" fillId="0" borderId="0" xfId="10" applyFont="1" applyAlignment="1">
      <alignment vertical="center"/>
    </xf>
    <xf numFmtId="0" fontId="21" fillId="0" borderId="0" xfId="12" applyFont="1" applyAlignment="1">
      <alignment vertical="center"/>
    </xf>
    <xf numFmtId="44" fontId="61" fillId="0" borderId="1" xfId="9" applyNumberFormat="1" applyFont="1" applyBorder="1" applyAlignment="1">
      <alignment vertical="center"/>
    </xf>
    <xf numFmtId="0" fontId="51" fillId="0" borderId="0" xfId="9" applyFont="1" applyAlignment="1">
      <alignment vertical="center" wrapText="1"/>
    </xf>
    <xf numFmtId="44" fontId="49" fillId="0" borderId="1" xfId="9" applyNumberFormat="1" applyFont="1" applyBorder="1" applyAlignment="1">
      <alignment horizontal="center" vertical="center" wrapText="1"/>
    </xf>
    <xf numFmtId="44" fontId="52" fillId="0" borderId="1" xfId="9" applyNumberFormat="1" applyFont="1" applyBorder="1" applyAlignment="1">
      <alignment horizontal="center" vertical="center" wrapText="1"/>
    </xf>
    <xf numFmtId="2" fontId="52" fillId="0" borderId="1" xfId="9" applyNumberFormat="1" applyFont="1" applyBorder="1" applyAlignment="1">
      <alignment horizontal="right" vertical="center" wrapText="1"/>
    </xf>
    <xf numFmtId="0" fontId="52" fillId="0" borderId="1" xfId="9" applyFont="1" applyBorder="1" applyAlignment="1">
      <alignment horizontal="center" vertical="center" wrapText="1"/>
    </xf>
    <xf numFmtId="3" fontId="52" fillId="0" borderId="1" xfId="9" applyNumberFormat="1" applyFont="1" applyBorder="1" applyAlignment="1">
      <alignment horizontal="center" vertical="center" wrapText="1"/>
    </xf>
    <xf numFmtId="6" fontId="52" fillId="0" borderId="1" xfId="9" applyNumberFormat="1" applyFont="1" applyBorder="1" applyAlignment="1">
      <alignment horizontal="center" vertical="center"/>
    </xf>
    <xf numFmtId="0" fontId="59" fillId="0" borderId="1" xfId="9" applyFont="1" applyBorder="1" applyAlignment="1">
      <alignment horizontal="center" vertical="center"/>
    </xf>
    <xf numFmtId="0" fontId="49" fillId="0" borderId="0" xfId="9" applyFont="1" applyAlignment="1">
      <alignment horizontal="justify" vertical="center" wrapText="1"/>
    </xf>
    <xf numFmtId="44" fontId="52" fillId="0" borderId="1" xfId="9" applyNumberFormat="1" applyFont="1" applyBorder="1" applyAlignment="1">
      <alignment horizontal="right" vertical="center"/>
    </xf>
    <xf numFmtId="0" fontId="49" fillId="0" borderId="1" xfId="9" applyFont="1" applyBorder="1" applyAlignment="1">
      <alignment horizontal="center" vertical="center" wrapText="1"/>
    </xf>
    <xf numFmtId="0" fontId="63" fillId="0" borderId="1" xfId="9" applyFont="1" applyBorder="1" applyAlignment="1">
      <alignment horizontal="center" vertical="center" wrapText="1"/>
    </xf>
    <xf numFmtId="0" fontId="64" fillId="0" borderId="0" xfId="9" applyFont="1" applyAlignment="1">
      <alignment vertical="top" wrapText="1"/>
    </xf>
    <xf numFmtId="0" fontId="55" fillId="0" borderId="0" xfId="9" applyFont="1" applyAlignment="1">
      <alignment horizontal="center" vertical="center"/>
    </xf>
    <xf numFmtId="0" fontId="6" fillId="0" borderId="0" xfId="9" applyFont="1"/>
    <xf numFmtId="0" fontId="68" fillId="0" borderId="0" xfId="9" applyFont="1" applyAlignment="1">
      <alignment horizontal="center"/>
    </xf>
    <xf numFmtId="0" fontId="6" fillId="0" borderId="0" xfId="9" applyFont="1" applyAlignment="1">
      <alignment horizontal="center"/>
    </xf>
    <xf numFmtId="0" fontId="49" fillId="0" borderId="1" xfId="10" applyFont="1" applyBorder="1" applyAlignment="1">
      <alignment horizontal="center" vertical="center"/>
    </xf>
    <xf numFmtId="44" fontId="52" fillId="0" borderId="1" xfId="9" applyNumberFormat="1" applyFont="1" applyBorder="1" applyAlignment="1">
      <alignment horizontal="center" vertical="center"/>
    </xf>
    <xf numFmtId="0" fontId="52" fillId="0" borderId="1" xfId="9" applyFont="1" applyBorder="1" applyAlignment="1">
      <alignment vertical="center"/>
    </xf>
    <xf numFmtId="0" fontId="21" fillId="0" borderId="0" xfId="9" applyFont="1" applyAlignment="1">
      <alignment vertical="top" wrapText="1"/>
    </xf>
    <xf numFmtId="0" fontId="52" fillId="0" borderId="0" xfId="9" applyFont="1"/>
    <xf numFmtId="0" fontId="49" fillId="7" borderId="0" xfId="9" applyFont="1" applyFill="1" applyAlignment="1">
      <alignment horizontal="center" vertical="center" wrapText="1"/>
    </xf>
    <xf numFmtId="0" fontId="57" fillId="7" borderId="0" xfId="9" applyFont="1" applyFill="1" applyAlignment="1">
      <alignment horizontal="center" vertical="center" wrapText="1"/>
    </xf>
    <xf numFmtId="44" fontId="52" fillId="0" borderId="0" xfId="9" applyNumberFormat="1" applyFont="1" applyAlignment="1">
      <alignment horizontal="center"/>
    </xf>
    <xf numFmtId="0" fontId="49" fillId="0" borderId="0" xfId="10" applyFont="1" applyAlignment="1">
      <alignment horizontal="left"/>
    </xf>
    <xf numFmtId="0" fontId="59" fillId="0" borderId="0" xfId="9" applyFont="1" applyAlignment="1">
      <alignment horizontal="center"/>
    </xf>
    <xf numFmtId="0" fontId="21" fillId="0" borderId="0" xfId="9" applyFont="1" applyAlignment="1">
      <alignment horizontal="center" vertical="top" wrapText="1"/>
    </xf>
    <xf numFmtId="0" fontId="21" fillId="0" borderId="0" xfId="9" applyFont="1" applyAlignment="1">
      <alignment vertical="center" wrapText="1"/>
    </xf>
    <xf numFmtId="0" fontId="52" fillId="0" borderId="1" xfId="9" applyFont="1" applyBorder="1"/>
    <xf numFmtId="44" fontId="4" fillId="7" borderId="1" xfId="11" applyFont="1" applyFill="1" applyBorder="1" applyAlignment="1">
      <alignment horizontal="center" vertical="center"/>
    </xf>
    <xf numFmtId="0" fontId="59" fillId="0" borderId="1" xfId="9" applyFont="1" applyBorder="1" applyAlignment="1">
      <alignment horizontal="center"/>
    </xf>
    <xf numFmtId="0" fontId="6" fillId="0" borderId="0" xfId="9" applyFont="1" applyAlignment="1">
      <alignment vertical="center"/>
    </xf>
    <xf numFmtId="0" fontId="45" fillId="0" borderId="0" xfId="9" applyFont="1" applyAlignment="1">
      <alignment vertical="center"/>
    </xf>
    <xf numFmtId="0" fontId="54" fillId="0" borderId="0" xfId="9" applyFont="1" applyAlignment="1">
      <alignment horizontal="center"/>
    </xf>
    <xf numFmtId="0" fontId="71" fillId="0" borderId="0" xfId="9" quotePrefix="1" applyFont="1" applyAlignment="1">
      <alignment vertical="center" wrapText="1"/>
    </xf>
    <xf numFmtId="0" fontId="45" fillId="0" borderId="0" xfId="9" applyFont="1"/>
    <xf numFmtId="2" fontId="52" fillId="7" borderId="1" xfId="9" applyNumberFormat="1" applyFont="1" applyFill="1" applyBorder="1" applyAlignment="1">
      <alignment horizontal="center" vertical="center"/>
    </xf>
    <xf numFmtId="0" fontId="49" fillId="0" borderId="0" xfId="9" quotePrefix="1" applyFont="1" applyAlignment="1">
      <alignment horizontal="center" vertical="center" wrapText="1"/>
    </xf>
    <xf numFmtId="0" fontId="58" fillId="0" borderId="0" xfId="9" quotePrefix="1" applyFont="1" applyAlignment="1">
      <alignment horizontal="center" vertical="center" wrapText="1"/>
    </xf>
    <xf numFmtId="0" fontId="23" fillId="5" borderId="18" xfId="0" applyFont="1" applyFill="1" applyBorder="1" applyAlignment="1">
      <alignment horizontal="right" vertical="center" wrapText="1"/>
    </xf>
    <xf numFmtId="0" fontId="23" fillId="5" borderId="32" xfId="0" applyFont="1" applyFill="1" applyBorder="1" applyAlignment="1">
      <alignment horizontal="right" vertical="center" wrapText="1"/>
    </xf>
    <xf numFmtId="0" fontId="23" fillId="6" borderId="18" xfId="0" applyFont="1" applyFill="1" applyBorder="1" applyAlignment="1">
      <alignment horizontal="right" vertical="center" wrapText="1"/>
    </xf>
    <xf numFmtId="0" fontId="15" fillId="0" borderId="0" xfId="6" applyFont="1" applyAlignment="1">
      <alignment horizontal="left" vertical="center" wrapText="1" indent="9"/>
    </xf>
    <xf numFmtId="0" fontId="6" fillId="0" borderId="0" xfId="6" applyFont="1" applyAlignment="1">
      <alignment horizontal="center" vertical="center"/>
    </xf>
    <xf numFmtId="0" fontId="46" fillId="0" borderId="0" xfId="6" applyFont="1" applyAlignment="1">
      <alignment horizontal="center" vertical="center"/>
    </xf>
    <xf numFmtId="0" fontId="7" fillId="0" borderId="0" xfId="6" applyFont="1" applyAlignment="1">
      <alignment horizontal="center" vertical="center"/>
    </xf>
    <xf numFmtId="49" fontId="9" fillId="7" borderId="1" xfId="6" applyNumberFormat="1" applyFont="1" applyFill="1" applyBorder="1" applyAlignment="1">
      <alignment horizontal="center" vertical="center"/>
    </xf>
    <xf numFmtId="0" fontId="9" fillId="7" borderId="8" xfId="6" applyFont="1" applyFill="1" applyBorder="1" applyAlignment="1">
      <alignment horizontal="center" vertical="center"/>
    </xf>
    <xf numFmtId="0" fontId="9" fillId="7" borderId="9" xfId="6" applyFont="1" applyFill="1" applyBorder="1" applyAlignment="1">
      <alignment horizontal="center" vertical="center"/>
    </xf>
    <xf numFmtId="0" fontId="9" fillId="7" borderId="18" xfId="6" applyFont="1" applyFill="1" applyBorder="1" applyAlignment="1">
      <alignment horizontal="center" vertical="center"/>
    </xf>
    <xf numFmtId="0" fontId="38" fillId="0" borderId="0" xfId="6" applyFont="1" applyAlignment="1">
      <alignment horizontal="justify" vertical="center" wrapText="1"/>
    </xf>
    <xf numFmtId="0" fontId="13" fillId="7" borderId="8" xfId="6" applyFont="1" applyFill="1" applyBorder="1" applyAlignment="1">
      <alignment horizontal="center" vertical="center"/>
    </xf>
    <xf numFmtId="0" fontId="13" fillId="7" borderId="9" xfId="6" applyFont="1" applyFill="1" applyBorder="1" applyAlignment="1">
      <alignment horizontal="center" vertical="center"/>
    </xf>
    <xf numFmtId="0" fontId="13" fillId="7" borderId="18" xfId="6" applyFont="1" applyFill="1" applyBorder="1" applyAlignment="1">
      <alignment horizontal="center" vertical="center"/>
    </xf>
    <xf numFmtId="0" fontId="4" fillId="0" borderId="0" xfId="6" applyAlignment="1">
      <alignment horizontal="justify" vertical="center" wrapText="1"/>
    </xf>
    <xf numFmtId="49" fontId="13" fillId="7" borderId="1" xfId="6" applyNumberFormat="1" applyFont="1" applyFill="1" applyBorder="1" applyAlignment="1">
      <alignment horizontal="center" vertical="center"/>
    </xf>
    <xf numFmtId="0" fontId="10" fillId="0" borderId="6" xfId="6" applyFont="1" applyBorder="1" applyAlignment="1">
      <alignment horizontal="justify" vertical="center" wrapText="1"/>
    </xf>
    <xf numFmtId="0" fontId="10" fillId="0" borderId="0" xfId="6" applyFont="1" applyAlignment="1">
      <alignment horizontal="justify" vertical="center" wrapText="1"/>
    </xf>
    <xf numFmtId="0" fontId="15" fillId="0" borderId="0" xfId="6" applyFont="1" applyAlignment="1">
      <alignment horizontal="center" vertical="center"/>
    </xf>
    <xf numFmtId="0" fontId="7" fillId="0" borderId="7" xfId="6" applyFont="1" applyBorder="1" applyAlignment="1">
      <alignment horizontal="center" vertical="center"/>
    </xf>
    <xf numFmtId="49" fontId="36" fillId="0" borderId="8" xfId="6" applyNumberFormat="1" applyFont="1" applyBorder="1" applyAlignment="1">
      <alignment horizontal="center" vertical="center"/>
    </xf>
    <xf numFmtId="0" fontId="36" fillId="0" borderId="9" xfId="6" applyFont="1" applyBorder="1" applyAlignment="1">
      <alignment horizontal="center" vertical="center"/>
    </xf>
    <xf numFmtId="0" fontId="36" fillId="0" borderId="18" xfId="6" applyFont="1" applyBorder="1" applyAlignment="1">
      <alignment horizontal="center" vertical="center"/>
    </xf>
    <xf numFmtId="0" fontId="12" fillId="0" borderId="6" xfId="6" applyFont="1" applyBorder="1" applyAlignment="1">
      <alignment horizontal="left" vertical="center" wrapText="1"/>
    </xf>
    <xf numFmtId="0" fontId="10" fillId="0" borderId="0" xfId="6" applyFont="1" applyAlignment="1">
      <alignment horizontal="left" vertical="center" wrapText="1"/>
    </xf>
    <xf numFmtId="0" fontId="10" fillId="0" borderId="6" xfId="6" applyFont="1" applyBorder="1" applyAlignment="1">
      <alignment horizontal="left" vertical="center" wrapText="1"/>
    </xf>
    <xf numFmtId="49" fontId="9" fillId="8" borderId="1" xfId="6" applyNumberFormat="1" applyFont="1" applyFill="1" applyBorder="1" applyAlignment="1">
      <alignment horizontal="center" vertical="center"/>
    </xf>
    <xf numFmtId="49" fontId="13" fillId="8" borderId="1" xfId="6" applyNumberFormat="1" applyFont="1" applyFill="1" applyBorder="1" applyAlignment="1">
      <alignment horizontal="center" vertical="center"/>
    </xf>
    <xf numFmtId="0" fontId="34" fillId="5" borderId="14" xfId="0" applyFont="1" applyFill="1" applyBorder="1" applyAlignment="1">
      <alignment horizontal="center" vertical="center" wrapText="1"/>
    </xf>
    <xf numFmtId="0" fontId="34" fillId="5" borderId="15" xfId="0" applyFont="1" applyFill="1" applyBorder="1" applyAlignment="1">
      <alignment horizontal="center" vertical="center" wrapText="1"/>
    </xf>
    <xf numFmtId="0" fontId="34" fillId="5" borderId="16" xfId="0" applyFont="1" applyFill="1" applyBorder="1" applyAlignment="1">
      <alignment horizontal="center" vertical="center" wrapText="1"/>
    </xf>
    <xf numFmtId="0" fontId="33" fillId="2" borderId="13" xfId="0" applyFont="1" applyFill="1" applyBorder="1" applyAlignment="1">
      <alignment horizontal="center" vertical="center" wrapText="1"/>
    </xf>
    <xf numFmtId="0" fontId="33" fillId="2" borderId="0" xfId="0" applyFont="1" applyFill="1" applyBorder="1" applyAlignment="1">
      <alignment horizontal="center" vertical="center" wrapText="1"/>
    </xf>
    <xf numFmtId="0" fontId="23" fillId="5" borderId="8" xfId="0" applyFont="1" applyFill="1" applyBorder="1" applyAlignment="1">
      <alignment horizontal="right" vertical="center" wrapText="1"/>
    </xf>
    <xf numFmtId="0" fontId="23" fillId="5" borderId="9" xfId="0" applyFont="1" applyFill="1" applyBorder="1" applyAlignment="1">
      <alignment horizontal="right" vertical="center" wrapText="1"/>
    </xf>
    <xf numFmtId="0" fontId="23" fillId="5" borderId="18" xfId="0" applyFont="1" applyFill="1" applyBorder="1" applyAlignment="1">
      <alignment horizontal="right" vertical="center" wrapText="1"/>
    </xf>
    <xf numFmtId="0" fontId="25" fillId="3" borderId="10" xfId="0" applyFont="1" applyFill="1" applyBorder="1" applyAlignment="1">
      <alignment horizontal="center" vertical="center" wrapText="1"/>
    </xf>
    <xf numFmtId="0" fontId="25" fillId="3" borderId="20" xfId="0" applyFont="1" applyFill="1" applyBorder="1" applyAlignment="1">
      <alignment horizontal="center" vertical="center" wrapText="1"/>
    </xf>
    <xf numFmtId="0" fontId="5" fillId="0" borderId="12"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7" xfId="0" applyFont="1" applyBorder="1" applyAlignment="1">
      <alignment horizontal="center" vertical="center" wrapText="1"/>
    </xf>
    <xf numFmtId="0" fontId="23" fillId="6" borderId="8" xfId="0" applyFont="1" applyFill="1" applyBorder="1" applyAlignment="1">
      <alignment horizontal="right" vertical="center" wrapText="1"/>
    </xf>
    <xf numFmtId="0" fontId="23" fillId="6" borderId="9" xfId="0" applyFont="1" applyFill="1" applyBorder="1" applyAlignment="1">
      <alignment horizontal="right" vertical="center" wrapText="1"/>
    </xf>
    <xf numFmtId="0" fontId="23" fillId="6" borderId="18" xfId="0" applyFont="1" applyFill="1" applyBorder="1" applyAlignment="1">
      <alignment horizontal="right" vertical="center" wrapText="1"/>
    </xf>
    <xf numFmtId="0" fontId="31" fillId="0" borderId="19" xfId="0" applyFont="1" applyBorder="1" applyAlignment="1">
      <alignment horizontal="center" vertical="center"/>
    </xf>
    <xf numFmtId="0" fontId="27" fillId="0" borderId="28" xfId="0" applyFont="1" applyBorder="1" applyAlignment="1">
      <alignment horizontal="center" vertical="center" wrapText="1"/>
    </xf>
    <xf numFmtId="0" fontId="23" fillId="5" borderId="31" xfId="0" applyFont="1" applyFill="1" applyBorder="1" applyAlignment="1">
      <alignment horizontal="right" vertical="center" wrapText="1"/>
    </xf>
    <xf numFmtId="0" fontId="23" fillId="5" borderId="30" xfId="0" applyFont="1" applyFill="1" applyBorder="1" applyAlignment="1">
      <alignment horizontal="right" vertical="center" wrapText="1"/>
    </xf>
    <xf numFmtId="0" fontId="23" fillId="5" borderId="32" xfId="0" applyFont="1" applyFill="1" applyBorder="1" applyAlignment="1">
      <alignment horizontal="right" vertical="center" wrapText="1"/>
    </xf>
    <xf numFmtId="0" fontId="62" fillId="0" borderId="10" xfId="10" applyFont="1" applyBorder="1" applyAlignment="1">
      <alignment horizontal="center" vertical="center"/>
    </xf>
    <xf numFmtId="0" fontId="62" fillId="0" borderId="20" xfId="10" applyFont="1" applyBorder="1" applyAlignment="1">
      <alignment horizontal="center" vertical="center"/>
    </xf>
    <xf numFmtId="0" fontId="62" fillId="0" borderId="27" xfId="10" applyFont="1" applyBorder="1" applyAlignment="1">
      <alignment horizontal="center" vertical="center"/>
    </xf>
    <xf numFmtId="0" fontId="16" fillId="0" borderId="0" xfId="9" applyFont="1" applyAlignment="1">
      <alignment horizontal="left" vertical="center" wrapText="1" indent="7"/>
    </xf>
    <xf numFmtId="0" fontId="36" fillId="0" borderId="0" xfId="9" applyFont="1" applyAlignment="1">
      <alignment horizontal="center"/>
    </xf>
    <xf numFmtId="0" fontId="66" fillId="0" borderId="0" xfId="9" applyFont="1" applyAlignment="1">
      <alignment horizontal="center"/>
    </xf>
    <xf numFmtId="0" fontId="65" fillId="0" borderId="0" xfId="9" applyFont="1" applyAlignment="1">
      <alignment horizontal="center" vertical="center"/>
    </xf>
    <xf numFmtId="0" fontId="64" fillId="0" borderId="0" xfId="9" applyFont="1" applyAlignment="1">
      <alignment horizontal="center" vertical="top" wrapText="1"/>
    </xf>
    <xf numFmtId="0" fontId="16" fillId="0" borderId="0" xfId="9" applyFont="1" applyAlignment="1">
      <alignment horizontal="left" vertical="center" wrapText="1" indent="8"/>
    </xf>
    <xf numFmtId="0" fontId="69" fillId="0" borderId="0" xfId="9" applyFont="1" applyAlignment="1">
      <alignment horizontal="center" vertical="center"/>
    </xf>
    <xf numFmtId="0" fontId="49" fillId="0" borderId="0" xfId="9" applyFont="1" applyAlignment="1">
      <alignment horizontal="justify" vertical="center" wrapText="1"/>
    </xf>
    <xf numFmtId="0" fontId="58" fillId="0" borderId="0" xfId="9" applyFont="1" applyAlignment="1">
      <alignment horizontal="center" vertical="center" wrapText="1"/>
    </xf>
    <xf numFmtId="0" fontId="49" fillId="0" borderId="0" xfId="9" applyFont="1" applyAlignment="1">
      <alignment horizontal="center" vertical="center" wrapText="1"/>
    </xf>
    <xf numFmtId="0" fontId="57" fillId="3" borderId="10" xfId="10" applyFont="1" applyFill="1" applyBorder="1" applyAlignment="1">
      <alignment horizontal="left"/>
    </xf>
    <xf numFmtId="0" fontId="57" fillId="3" borderId="27" xfId="10" applyFont="1" applyFill="1" applyBorder="1" applyAlignment="1">
      <alignment horizontal="left"/>
    </xf>
    <xf numFmtId="0" fontId="51" fillId="0" borderId="10" xfId="9" applyFont="1" applyBorder="1" applyAlignment="1">
      <alignment horizontal="center" vertical="center" wrapText="1"/>
    </xf>
    <xf numFmtId="0" fontId="51" fillId="0" borderId="20" xfId="9" applyFont="1" applyBorder="1" applyAlignment="1">
      <alignment horizontal="center" vertical="center" wrapText="1"/>
    </xf>
    <xf numFmtId="0" fontId="51" fillId="0" borderId="27" xfId="9" applyFont="1" applyBorder="1" applyAlignment="1">
      <alignment horizontal="center" vertical="center" wrapText="1"/>
    </xf>
    <xf numFmtId="0" fontId="59" fillId="0" borderId="1" xfId="9" applyFont="1" applyBorder="1" applyAlignment="1">
      <alignment horizontal="center"/>
    </xf>
    <xf numFmtId="0" fontId="59" fillId="0" borderId="10" xfId="9" applyFont="1" applyBorder="1" applyAlignment="1">
      <alignment horizontal="center"/>
    </xf>
    <xf numFmtId="0" fontId="59" fillId="0" borderId="27" xfId="9" applyFont="1" applyBorder="1" applyAlignment="1">
      <alignment horizontal="center"/>
    </xf>
    <xf numFmtId="0" fontId="49" fillId="0" borderId="1" xfId="9" quotePrefix="1" applyFont="1" applyBorder="1" applyAlignment="1">
      <alignment horizontal="center" vertical="center" wrapText="1"/>
    </xf>
    <xf numFmtId="0" fontId="73" fillId="0" borderId="0" xfId="9" applyFont="1" applyAlignment="1">
      <alignment horizontal="left" vertical="center" wrapText="1" indent="8"/>
    </xf>
    <xf numFmtId="0" fontId="15" fillId="0" borderId="0" xfId="9" applyFont="1" applyAlignment="1">
      <alignment horizontal="left" vertical="center" wrapText="1" indent="8"/>
    </xf>
    <xf numFmtId="0" fontId="72" fillId="0" borderId="0" xfId="9" quotePrefix="1" applyFont="1" applyAlignment="1">
      <alignment horizontal="center" vertical="center" wrapText="1"/>
    </xf>
    <xf numFmtId="0" fontId="71" fillId="0" borderId="0" xfId="9" quotePrefix="1" applyFont="1" applyAlignment="1">
      <alignment horizontal="justify" vertical="center" wrapText="1"/>
    </xf>
    <xf numFmtId="0" fontId="71" fillId="0" borderId="0" xfId="9" quotePrefix="1" applyFont="1" applyAlignment="1">
      <alignment horizontal="left" vertical="center" wrapText="1"/>
    </xf>
    <xf numFmtId="0" fontId="28" fillId="2" borderId="11" xfId="0" applyFont="1" applyFill="1" applyBorder="1" applyAlignment="1">
      <alignment horizontal="center" vertical="center" wrapText="1"/>
    </xf>
  </cellXfs>
  <cellStyles count="13">
    <cellStyle name="Milliers 2" xfId="4" xr:uid="{00000000-0005-0000-0000-000001000000}"/>
    <cellStyle name="Monétaire 2" xfId="3" xr:uid="{00000000-0005-0000-0000-000002000000}"/>
    <cellStyle name="Monétaire 2 2" xfId="5" xr:uid="{00000000-0005-0000-0000-000003000000}"/>
    <cellStyle name="Monétaire 3" xfId="8" xr:uid="{BEBC3C4B-7336-4752-843A-2540B4B5B62E}"/>
    <cellStyle name="Monétaire 3 2" xfId="11" xr:uid="{47950884-3EBB-49D8-9BE6-DECBC9F3DA8C}"/>
    <cellStyle name="Normal" xfId="0" builtinId="0"/>
    <cellStyle name="Normal 2" xfId="1" xr:uid="{00000000-0005-0000-0000-000005000000}"/>
    <cellStyle name="Normal 3" xfId="2" xr:uid="{00000000-0005-0000-0000-000006000000}"/>
    <cellStyle name="Normal 3 2" xfId="7" xr:uid="{47D5492F-1043-40AB-81AD-A46F11C9F6B7}"/>
    <cellStyle name="Normal 4 2" xfId="6" xr:uid="{18AAC823-C0BD-4DDE-A77D-540C3A9A81BB}"/>
    <cellStyle name="Normal 6 2 2" xfId="12" xr:uid="{87D50687-7572-4369-8433-F8EC94A08867}"/>
    <cellStyle name="Normal 7 2 2" xfId="10" xr:uid="{96E7BBAA-FBB6-4F1C-8E1E-07FFFE5B4BF3}"/>
    <cellStyle name="Normal 9 2" xfId="9" xr:uid="{5AAA34CD-9E46-4219-BE37-B2C8AEEC7C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oneCellAnchor>
    <xdr:from>
      <xdr:col>0</xdr:col>
      <xdr:colOff>99060</xdr:colOff>
      <xdr:row>0</xdr:row>
      <xdr:rowOff>68580</xdr:rowOff>
    </xdr:from>
    <xdr:ext cx="792480" cy="790787"/>
    <xdr:pic>
      <xdr:nvPicPr>
        <xdr:cNvPr id="2" name="Image 1">
          <a:extLst>
            <a:ext uri="{FF2B5EF4-FFF2-40B4-BE49-F238E27FC236}">
              <a16:creationId xmlns:a16="http://schemas.microsoft.com/office/drawing/2014/main" id="{A99A9C23-A1BE-4EF4-8B49-D97DD0F1E7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060" y="68580"/>
          <a:ext cx="792480" cy="790787"/>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702732</xdr:colOff>
      <xdr:row>234</xdr:row>
      <xdr:rowOff>1921911</xdr:rowOff>
    </xdr:from>
    <xdr:to>
      <xdr:col>6</xdr:col>
      <xdr:colOff>627138</xdr:colOff>
      <xdr:row>244</xdr:row>
      <xdr:rowOff>152398</xdr:rowOff>
    </xdr:to>
    <xdr:pic>
      <xdr:nvPicPr>
        <xdr:cNvPr id="4" name="Image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38799" y="22953111"/>
          <a:ext cx="3564467" cy="1921956"/>
        </a:xfrm>
        <a:prstGeom prst="rect">
          <a:avLst/>
        </a:prstGeom>
      </xdr:spPr>
    </xdr:pic>
    <xdr:clientData/>
  </xdr:twoCellAnchor>
  <xdr:twoCellAnchor editAs="oneCell">
    <xdr:from>
      <xdr:col>1</xdr:col>
      <xdr:colOff>2997201</xdr:colOff>
      <xdr:row>235</xdr:row>
      <xdr:rowOff>18472</xdr:rowOff>
    </xdr:from>
    <xdr:to>
      <xdr:col>1</xdr:col>
      <xdr:colOff>4682067</xdr:colOff>
      <xdr:row>243</xdr:row>
      <xdr:rowOff>33868</xdr:rowOff>
    </xdr:to>
    <xdr:pic>
      <xdr:nvPicPr>
        <xdr:cNvPr id="5" name="Image 4">
          <a:extLst>
            <a:ext uri="{FF2B5EF4-FFF2-40B4-BE49-F238E27FC236}">
              <a16:creationId xmlns:a16="http://schemas.microsoft.com/office/drawing/2014/main" id="{00000000-0008-0000-0100-000005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792" t="20312" r="21875" b="20833"/>
        <a:stretch/>
      </xdr:blipFill>
      <xdr:spPr bwMode="auto">
        <a:xfrm>
          <a:off x="3725334" y="23064739"/>
          <a:ext cx="1684866" cy="150552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60960</xdr:colOff>
      <xdr:row>0</xdr:row>
      <xdr:rowOff>53340</xdr:rowOff>
    </xdr:from>
    <xdr:ext cx="733902" cy="762000"/>
    <xdr:pic>
      <xdr:nvPicPr>
        <xdr:cNvPr id="2" name="Image 1">
          <a:extLst>
            <a:ext uri="{FF2B5EF4-FFF2-40B4-BE49-F238E27FC236}">
              <a16:creationId xmlns:a16="http://schemas.microsoft.com/office/drawing/2014/main" id="{29CE5100-2B8D-459A-8C74-267A44005D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2485" y="53340"/>
          <a:ext cx="733902" cy="762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60960</xdr:colOff>
      <xdr:row>0</xdr:row>
      <xdr:rowOff>53340</xdr:rowOff>
    </xdr:from>
    <xdr:ext cx="730092" cy="765810"/>
    <xdr:pic>
      <xdr:nvPicPr>
        <xdr:cNvPr id="2" name="Image 1">
          <a:extLst>
            <a:ext uri="{FF2B5EF4-FFF2-40B4-BE49-F238E27FC236}">
              <a16:creationId xmlns:a16="http://schemas.microsoft.com/office/drawing/2014/main" id="{950BFF00-4200-4859-98DD-717C525A6C9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2485" y="53340"/>
          <a:ext cx="730092" cy="76581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167640</xdr:colOff>
      <xdr:row>0</xdr:row>
      <xdr:rowOff>114300</xdr:rowOff>
    </xdr:from>
    <xdr:ext cx="765810" cy="762000"/>
    <xdr:pic>
      <xdr:nvPicPr>
        <xdr:cNvPr id="2" name="Image 1">
          <a:extLst>
            <a:ext uri="{FF2B5EF4-FFF2-40B4-BE49-F238E27FC236}">
              <a16:creationId xmlns:a16="http://schemas.microsoft.com/office/drawing/2014/main" id="{8C78C0BF-0717-4EC1-BDFA-6BAFF4C4839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9165" y="114300"/>
          <a:ext cx="765810" cy="7620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ssystem.net\fre\Users\TedjanA\AppData\Local\Temp\notes1ABA62\Beaujoire__16_01_B_TN_V_--_DPG_ASSAINISSEMENT%20EXTERIEUR_DCE_0004_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STG/SMA/ZONE%20ECHANGE/BPRT/3%20-%20Outils%20pratiques%20BPRT/Trame%20type/B24-03208-LES%20DP%20VF%2005-06-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CAP"/>
      <sheetName val="DCE LOT N° 5 VRD"/>
    </sheetNames>
    <sheetDataSet>
      <sheetData sheetId="0">
        <row r="266">
          <cell r="T266" t="str">
            <v>TN</v>
          </cell>
          <cell r="AQ266" t="str">
            <v>V</v>
          </cell>
          <cell r="BA266" t="str">
            <v>DPG</v>
          </cell>
          <cell r="BM266">
            <v>4</v>
          </cell>
          <cell r="DE266">
            <v>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Coordonnées"/>
      <sheetName val="synthèse"/>
      <sheetName val="DPGF"/>
      <sheetName val="BPU &amp; scénario"/>
      <sheetName val="BPC - scénario"/>
      <sheetName val="BPC - taux"/>
      <sheetName val="BPC - coef p&amp;s"/>
      <sheetName val="BPC - mob-démob"/>
    </sheetNames>
    <sheetDataSet>
      <sheetData sheetId="0" refreshError="1"/>
      <sheetData sheetId="1">
        <row r="8">
          <cell r="B8" t="str">
            <v>NOM du SOUMISSIONNAIRE à renseigner</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6EF65-6BFC-4FF5-9778-C74095537EDE}">
  <dimension ref="A1:T118"/>
  <sheetViews>
    <sheetView showGridLines="0" zoomScaleNormal="100" zoomScaleSheetLayoutView="70" workbookViewId="0">
      <selection sqref="A1:I1"/>
    </sheetView>
  </sheetViews>
  <sheetFormatPr baseColWidth="10" defaultColWidth="11.5703125" defaultRowHeight="12.75" x14ac:dyDescent="0.25"/>
  <cols>
    <col min="1" max="1" width="42.5703125" style="57" customWidth="1"/>
    <col min="2" max="3" width="11.5703125" style="57"/>
    <col min="4" max="4" width="18.28515625" style="57" customWidth="1"/>
    <col min="5" max="5" width="4.42578125" style="57" customWidth="1"/>
    <col min="6" max="6" width="14.7109375" style="57" customWidth="1"/>
    <col min="7" max="8" width="11.5703125" style="57"/>
    <col min="9" max="9" width="24.28515625" style="57" customWidth="1"/>
    <col min="10" max="10" width="11.5703125" style="57" customWidth="1"/>
    <col min="11" max="13" width="11.5703125" style="57"/>
    <col min="14" max="14" width="5.5703125" style="57" customWidth="1"/>
    <col min="15" max="16384" width="11.5703125" style="57"/>
  </cols>
  <sheetData>
    <row r="1" spans="1:20" ht="74.45" customHeight="1" x14ac:dyDescent="0.25">
      <c r="A1" s="151" t="s">
        <v>274</v>
      </c>
      <c r="B1" s="151"/>
      <c r="C1" s="151"/>
      <c r="D1" s="151"/>
      <c r="E1" s="151"/>
      <c r="F1" s="151"/>
      <c r="G1" s="151"/>
      <c r="H1" s="151"/>
      <c r="I1" s="151"/>
      <c r="R1" s="79"/>
    </row>
    <row r="2" spans="1:20" ht="14.25" x14ac:dyDescent="0.25">
      <c r="A2" s="152"/>
      <c r="B2" s="152"/>
      <c r="C2" s="152"/>
      <c r="D2" s="152"/>
      <c r="E2" s="152"/>
      <c r="F2" s="152"/>
      <c r="G2" s="152"/>
      <c r="H2" s="152"/>
      <c r="I2" s="152"/>
    </row>
    <row r="3" spans="1:20" ht="15" x14ac:dyDescent="0.25">
      <c r="A3" s="153" t="s">
        <v>273</v>
      </c>
      <c r="B3" s="152"/>
      <c r="C3" s="152"/>
      <c r="D3" s="152"/>
      <c r="E3" s="152"/>
      <c r="F3" s="152"/>
      <c r="G3" s="152"/>
      <c r="H3" s="152"/>
      <c r="I3" s="152"/>
      <c r="K3" s="78"/>
      <c r="L3" s="77" t="s">
        <v>272</v>
      </c>
    </row>
    <row r="4" spans="1:20" ht="14.25" x14ac:dyDescent="0.25">
      <c r="A4" s="63"/>
      <c r="B4" s="63"/>
      <c r="C4" s="63"/>
      <c r="D4" s="63"/>
      <c r="E4" s="63"/>
      <c r="F4" s="63"/>
      <c r="G4" s="63"/>
      <c r="H4" s="63"/>
      <c r="I4" s="63"/>
    </row>
    <row r="5" spans="1:20" ht="14.25" x14ac:dyDescent="0.25">
      <c r="A5" s="63"/>
      <c r="B5" s="63"/>
      <c r="C5" s="63"/>
      <c r="D5" s="63"/>
      <c r="E5" s="63"/>
      <c r="F5" s="63"/>
      <c r="G5" s="63"/>
      <c r="H5" s="63"/>
      <c r="I5" s="63"/>
    </row>
    <row r="6" spans="1:20" ht="15" x14ac:dyDescent="0.25">
      <c r="A6" s="154" t="s">
        <v>271</v>
      </c>
      <c r="B6" s="154"/>
      <c r="C6" s="154"/>
      <c r="D6" s="154"/>
      <c r="E6" s="154"/>
      <c r="F6" s="154"/>
      <c r="G6" s="154"/>
      <c r="H6" s="154"/>
      <c r="I6" s="154"/>
    </row>
    <row r="7" spans="1:20" ht="13.9" customHeight="1" thickBot="1" x14ac:dyDescent="0.3">
      <c r="A7" s="63"/>
      <c r="B7" s="63"/>
      <c r="C7" s="63"/>
      <c r="D7" s="63"/>
      <c r="E7" s="63"/>
      <c r="F7" s="63"/>
      <c r="G7" s="63"/>
      <c r="H7" s="63"/>
      <c r="I7" s="63"/>
      <c r="J7" s="76"/>
      <c r="K7" s="76"/>
      <c r="L7" s="76"/>
      <c r="M7" s="76"/>
      <c r="N7" s="76"/>
      <c r="O7" s="76"/>
      <c r="P7" s="76"/>
      <c r="Q7" s="76"/>
      <c r="R7" s="76"/>
      <c r="S7" s="76"/>
    </row>
    <row r="8" spans="1:20" ht="20.45" customHeight="1" thickBot="1" x14ac:dyDescent="0.3">
      <c r="A8" s="62" t="s">
        <v>270</v>
      </c>
      <c r="B8" s="156" t="s">
        <v>4</v>
      </c>
      <c r="C8" s="157"/>
      <c r="D8" s="157"/>
      <c r="E8" s="157"/>
      <c r="F8" s="157"/>
      <c r="G8" s="157"/>
      <c r="H8" s="157"/>
      <c r="I8" s="158"/>
      <c r="J8" s="74" t="s">
        <v>269</v>
      </c>
      <c r="K8" s="76"/>
      <c r="L8" s="76"/>
      <c r="M8" s="76"/>
      <c r="N8" s="76"/>
      <c r="O8" s="76"/>
      <c r="P8" s="76"/>
      <c r="Q8" s="76"/>
      <c r="R8" s="76"/>
      <c r="S8" s="76"/>
    </row>
    <row r="9" spans="1:20" ht="20.45" customHeight="1" thickBot="1" x14ac:dyDescent="0.3">
      <c r="A9" s="62" t="s">
        <v>268</v>
      </c>
      <c r="B9" s="160" t="s">
        <v>6</v>
      </c>
      <c r="C9" s="161"/>
      <c r="D9" s="161"/>
      <c r="E9" s="161"/>
      <c r="F9" s="161"/>
      <c r="G9" s="161"/>
      <c r="H9" s="161"/>
      <c r="I9" s="162"/>
      <c r="J9" s="159" t="s">
        <v>267</v>
      </c>
      <c r="K9" s="159"/>
      <c r="L9" s="159"/>
      <c r="M9" s="159"/>
      <c r="N9" s="159"/>
      <c r="O9" s="159"/>
      <c r="P9" s="159"/>
      <c r="Q9" s="159"/>
      <c r="R9" s="159"/>
      <c r="S9" s="76"/>
    </row>
    <row r="10" spans="1:20" ht="30" customHeight="1" x14ac:dyDescent="0.25">
      <c r="B10" s="63"/>
      <c r="C10" s="63"/>
      <c r="D10" s="63"/>
      <c r="E10" s="63"/>
      <c r="F10" s="63"/>
      <c r="G10" s="63"/>
      <c r="H10" s="63"/>
      <c r="I10" s="63"/>
      <c r="J10" s="159"/>
      <c r="K10" s="159"/>
      <c r="L10" s="159"/>
      <c r="M10" s="159"/>
      <c r="N10" s="159"/>
      <c r="O10" s="159"/>
      <c r="P10" s="159"/>
      <c r="Q10" s="159"/>
      <c r="R10" s="159"/>
      <c r="S10" s="76"/>
    </row>
    <row r="11" spans="1:20" ht="21" customHeight="1" x14ac:dyDescent="0.25">
      <c r="A11" s="71" t="s">
        <v>266</v>
      </c>
      <c r="B11" s="75"/>
      <c r="C11" s="75"/>
      <c r="D11" s="75"/>
      <c r="E11" s="75"/>
      <c r="F11" s="75"/>
      <c r="G11" s="75"/>
      <c r="H11" s="75"/>
      <c r="I11" s="75"/>
    </row>
    <row r="12" spans="1:20" ht="22.15" customHeight="1" x14ac:dyDescent="0.25">
      <c r="A12" s="58" t="s">
        <v>3</v>
      </c>
      <c r="B12" s="155" t="s">
        <v>263</v>
      </c>
      <c r="C12" s="155"/>
      <c r="D12" s="155"/>
      <c r="E12" s="155"/>
      <c r="F12" s="155"/>
      <c r="G12" s="155"/>
      <c r="H12" s="155"/>
      <c r="I12" s="155"/>
      <c r="J12" s="74"/>
      <c r="K12" s="73"/>
      <c r="L12" s="73"/>
      <c r="M12" s="73"/>
      <c r="N12" s="73"/>
    </row>
    <row r="13" spans="1:20" ht="22.15" customHeight="1" x14ac:dyDescent="0.25">
      <c r="A13" s="58" t="s">
        <v>5</v>
      </c>
      <c r="B13" s="164" t="s">
        <v>6</v>
      </c>
      <c r="C13" s="164"/>
      <c r="D13" s="164"/>
      <c r="E13" s="164"/>
      <c r="F13" s="164"/>
      <c r="G13" s="164"/>
      <c r="H13" s="164"/>
      <c r="I13" s="164"/>
      <c r="J13" s="165" t="s">
        <v>262</v>
      </c>
      <c r="K13" s="166"/>
      <c r="L13" s="166"/>
      <c r="M13" s="166"/>
      <c r="O13" s="163" t="s">
        <v>265</v>
      </c>
      <c r="P13" s="163"/>
      <c r="Q13" s="163"/>
      <c r="R13" s="163"/>
      <c r="S13" s="163"/>
      <c r="T13" s="72"/>
    </row>
    <row r="14" spans="1:20" ht="22.15" customHeight="1" x14ac:dyDescent="0.25">
      <c r="A14" s="60" t="s">
        <v>261</v>
      </c>
      <c r="B14" s="164" t="s">
        <v>6</v>
      </c>
      <c r="C14" s="164"/>
      <c r="D14" s="164"/>
      <c r="E14" s="164"/>
      <c r="F14" s="164"/>
      <c r="G14" s="164"/>
      <c r="H14" s="164"/>
      <c r="I14" s="164"/>
      <c r="J14" s="165"/>
      <c r="K14" s="166"/>
      <c r="L14" s="166"/>
      <c r="M14" s="166"/>
      <c r="O14" s="163"/>
      <c r="P14" s="163"/>
      <c r="Q14" s="163"/>
      <c r="R14" s="163"/>
      <c r="S14" s="163"/>
      <c r="T14" s="72"/>
    </row>
    <row r="15" spans="1:20" ht="22.15" customHeight="1" x14ac:dyDescent="0.25">
      <c r="A15" s="60" t="s">
        <v>260</v>
      </c>
      <c r="B15" s="164" t="s">
        <v>6</v>
      </c>
      <c r="C15" s="164"/>
      <c r="D15" s="164"/>
      <c r="E15" s="164"/>
      <c r="F15" s="164"/>
      <c r="G15" s="164"/>
      <c r="H15" s="164"/>
      <c r="I15" s="164"/>
      <c r="J15" s="165"/>
      <c r="K15" s="166"/>
      <c r="L15" s="166"/>
      <c r="M15" s="166"/>
      <c r="O15" s="163"/>
      <c r="P15" s="163"/>
      <c r="Q15" s="163"/>
      <c r="R15" s="163"/>
      <c r="S15" s="163"/>
      <c r="T15" s="72"/>
    </row>
    <row r="16" spans="1:20" ht="38.65" customHeight="1" x14ac:dyDescent="0.25">
      <c r="A16" s="60" t="s">
        <v>259</v>
      </c>
      <c r="B16" s="164" t="s">
        <v>6</v>
      </c>
      <c r="C16" s="164"/>
      <c r="D16" s="164"/>
      <c r="E16" s="164"/>
      <c r="F16" s="164"/>
      <c r="G16" s="164"/>
      <c r="H16" s="164"/>
      <c r="I16" s="164"/>
      <c r="J16" s="165"/>
      <c r="K16" s="166"/>
      <c r="L16" s="166"/>
      <c r="M16" s="166"/>
      <c r="O16" s="163"/>
      <c r="P16" s="163"/>
      <c r="Q16" s="163"/>
      <c r="R16" s="163"/>
      <c r="S16" s="163"/>
      <c r="T16" s="72"/>
    </row>
    <row r="17" spans="1:20" ht="22.15" customHeight="1" x14ac:dyDescent="0.25">
      <c r="A17" s="60" t="s">
        <v>7</v>
      </c>
      <c r="B17" s="164" t="s">
        <v>6</v>
      </c>
      <c r="C17" s="164"/>
      <c r="D17" s="164"/>
      <c r="E17" s="164"/>
      <c r="F17" s="164"/>
      <c r="G17" s="164"/>
      <c r="H17" s="164"/>
      <c r="I17" s="164"/>
      <c r="J17" s="165"/>
      <c r="K17" s="166"/>
      <c r="L17" s="166"/>
      <c r="M17" s="166"/>
      <c r="O17" s="163"/>
      <c r="P17" s="163"/>
      <c r="Q17" s="163"/>
      <c r="R17" s="163"/>
      <c r="S17" s="163"/>
      <c r="T17" s="72"/>
    </row>
    <row r="18" spans="1:20" ht="22.15" customHeight="1" x14ac:dyDescent="0.25">
      <c r="A18" s="60" t="s">
        <v>8</v>
      </c>
      <c r="B18" s="164" t="s">
        <v>6</v>
      </c>
      <c r="C18" s="164"/>
      <c r="D18" s="164"/>
      <c r="E18" s="164"/>
      <c r="F18" s="164"/>
      <c r="G18" s="164"/>
      <c r="H18" s="164"/>
      <c r="I18" s="164"/>
      <c r="J18" s="165"/>
      <c r="K18" s="166"/>
      <c r="L18" s="166"/>
      <c r="M18" s="166"/>
      <c r="O18" s="163"/>
      <c r="P18" s="163"/>
      <c r="Q18" s="163"/>
      <c r="R18" s="163"/>
      <c r="S18" s="163"/>
      <c r="T18" s="72"/>
    </row>
    <row r="19" spans="1:20" ht="46.15" customHeight="1" x14ac:dyDescent="0.25">
      <c r="A19" s="70" t="s">
        <v>258</v>
      </c>
      <c r="B19" s="164" t="s">
        <v>6</v>
      </c>
      <c r="C19" s="164"/>
      <c r="D19" s="164"/>
      <c r="E19" s="164"/>
      <c r="F19" s="164"/>
      <c r="G19" s="164"/>
      <c r="H19" s="164"/>
      <c r="I19" s="164"/>
      <c r="J19" s="165"/>
      <c r="K19" s="166"/>
      <c r="L19" s="166"/>
      <c r="M19" s="166"/>
      <c r="O19" s="163"/>
      <c r="P19" s="163"/>
      <c r="Q19" s="163"/>
      <c r="R19" s="163"/>
      <c r="S19" s="163"/>
      <c r="T19" s="72"/>
    </row>
    <row r="20" spans="1:20" ht="13.9" customHeight="1" x14ac:dyDescent="0.25">
      <c r="A20" s="63"/>
      <c r="B20" s="63"/>
      <c r="C20" s="63"/>
      <c r="D20" s="63"/>
      <c r="E20" s="63"/>
      <c r="F20" s="63"/>
      <c r="G20" s="63"/>
      <c r="H20" s="63"/>
      <c r="I20" s="63"/>
      <c r="J20" s="61"/>
      <c r="K20" s="61"/>
      <c r="L20" s="61"/>
      <c r="O20" s="72"/>
      <c r="P20" s="72"/>
      <c r="Q20" s="72"/>
      <c r="R20" s="72"/>
      <c r="S20" s="72"/>
      <c r="T20" s="72"/>
    </row>
    <row r="21" spans="1:20" ht="13.9" customHeight="1" x14ac:dyDescent="0.25">
      <c r="A21" s="63"/>
      <c r="B21" s="63"/>
      <c r="C21" s="63"/>
      <c r="D21" s="63"/>
      <c r="E21" s="63"/>
      <c r="F21" s="63"/>
      <c r="G21" s="63"/>
      <c r="H21" s="63"/>
      <c r="I21" s="63"/>
      <c r="J21" s="61"/>
      <c r="K21" s="61"/>
      <c r="L21" s="61"/>
      <c r="O21" s="69"/>
      <c r="P21" s="69"/>
      <c r="Q21" s="69"/>
      <c r="R21" s="69"/>
      <c r="S21" s="69"/>
      <c r="T21" s="69"/>
    </row>
    <row r="22" spans="1:20" ht="19.149999999999999" customHeight="1" x14ac:dyDescent="0.25">
      <c r="A22" s="71" t="s">
        <v>264</v>
      </c>
      <c r="B22" s="63"/>
      <c r="C22" s="63"/>
      <c r="D22" s="63"/>
      <c r="E22" s="63"/>
      <c r="F22" s="63"/>
      <c r="G22" s="63"/>
      <c r="H22" s="63"/>
      <c r="I22" s="63"/>
      <c r="J22" s="61"/>
      <c r="K22" s="61"/>
      <c r="L22" s="61"/>
      <c r="O22" s="69"/>
      <c r="P22" s="69"/>
      <c r="Q22" s="69"/>
      <c r="R22" s="69"/>
      <c r="S22" s="69"/>
      <c r="T22" s="69"/>
    </row>
    <row r="23" spans="1:20" ht="19.899999999999999" customHeight="1" x14ac:dyDescent="0.25">
      <c r="A23" s="58" t="s">
        <v>3</v>
      </c>
      <c r="B23" s="155" t="s">
        <v>263</v>
      </c>
      <c r="C23" s="155"/>
      <c r="D23" s="155"/>
      <c r="E23" s="155"/>
      <c r="F23" s="155"/>
      <c r="G23" s="155"/>
      <c r="H23" s="155"/>
      <c r="I23" s="155"/>
      <c r="J23" s="61"/>
      <c r="K23" s="61"/>
      <c r="L23" s="61"/>
      <c r="O23" s="69"/>
      <c r="P23" s="69"/>
      <c r="Q23" s="69"/>
      <c r="R23" s="69"/>
      <c r="S23" s="69"/>
      <c r="T23" s="69"/>
    </row>
    <row r="24" spans="1:20" ht="24" customHeight="1" x14ac:dyDescent="0.25">
      <c r="A24" s="58" t="s">
        <v>5</v>
      </c>
      <c r="B24" s="164" t="s">
        <v>6</v>
      </c>
      <c r="C24" s="164"/>
      <c r="D24" s="164"/>
      <c r="E24" s="164"/>
      <c r="F24" s="164"/>
      <c r="G24" s="164"/>
      <c r="H24" s="164"/>
      <c r="I24" s="164"/>
      <c r="J24" s="165" t="s">
        <v>262</v>
      </c>
      <c r="K24" s="166"/>
      <c r="L24" s="166"/>
      <c r="M24" s="166"/>
      <c r="O24" s="69"/>
      <c r="P24" s="69"/>
      <c r="Q24" s="69"/>
      <c r="R24" s="69"/>
      <c r="S24" s="69"/>
      <c r="T24" s="69"/>
    </row>
    <row r="25" spans="1:20" ht="24" customHeight="1" x14ac:dyDescent="0.25">
      <c r="A25" s="60" t="s">
        <v>261</v>
      </c>
      <c r="B25" s="164" t="s">
        <v>6</v>
      </c>
      <c r="C25" s="164"/>
      <c r="D25" s="164"/>
      <c r="E25" s="164"/>
      <c r="F25" s="164"/>
      <c r="G25" s="164"/>
      <c r="H25" s="164"/>
      <c r="I25" s="164"/>
      <c r="J25" s="165"/>
      <c r="K25" s="166"/>
      <c r="L25" s="166"/>
      <c r="M25" s="166"/>
      <c r="O25" s="69"/>
      <c r="P25" s="69"/>
      <c r="Q25" s="69"/>
      <c r="R25" s="69"/>
      <c r="S25" s="69"/>
      <c r="T25" s="69"/>
    </row>
    <row r="26" spans="1:20" ht="24" customHeight="1" x14ac:dyDescent="0.25">
      <c r="A26" s="60" t="s">
        <v>260</v>
      </c>
      <c r="B26" s="164" t="s">
        <v>6</v>
      </c>
      <c r="C26" s="164"/>
      <c r="D26" s="164"/>
      <c r="E26" s="164"/>
      <c r="F26" s="164"/>
      <c r="G26" s="164"/>
      <c r="H26" s="164"/>
      <c r="I26" s="164"/>
      <c r="J26" s="165"/>
      <c r="K26" s="166"/>
      <c r="L26" s="166"/>
      <c r="M26" s="166"/>
      <c r="O26" s="69"/>
      <c r="P26" s="69"/>
      <c r="Q26" s="69"/>
      <c r="R26" s="69"/>
      <c r="S26" s="69"/>
      <c r="T26" s="69"/>
    </row>
    <row r="27" spans="1:20" ht="42" customHeight="1" x14ac:dyDescent="0.25">
      <c r="A27" s="60" t="s">
        <v>259</v>
      </c>
      <c r="B27" s="164" t="s">
        <v>6</v>
      </c>
      <c r="C27" s="164"/>
      <c r="D27" s="164"/>
      <c r="E27" s="164"/>
      <c r="F27" s="164"/>
      <c r="G27" s="164"/>
      <c r="H27" s="164"/>
      <c r="I27" s="164"/>
      <c r="J27" s="165"/>
      <c r="K27" s="166"/>
      <c r="L27" s="166"/>
      <c r="M27" s="166"/>
      <c r="O27" s="69"/>
      <c r="P27" s="69"/>
      <c r="Q27" s="69"/>
      <c r="R27" s="69"/>
      <c r="S27" s="69"/>
      <c r="T27" s="69"/>
    </row>
    <row r="28" spans="1:20" ht="24" customHeight="1" x14ac:dyDescent="0.25">
      <c r="A28" s="60" t="s">
        <v>7</v>
      </c>
      <c r="B28" s="164" t="s">
        <v>6</v>
      </c>
      <c r="C28" s="164"/>
      <c r="D28" s="164"/>
      <c r="E28" s="164"/>
      <c r="F28" s="164"/>
      <c r="G28" s="164"/>
      <c r="H28" s="164"/>
      <c r="I28" s="164"/>
      <c r="J28" s="165"/>
      <c r="K28" s="166"/>
      <c r="L28" s="166"/>
      <c r="M28" s="166"/>
      <c r="O28" s="69"/>
      <c r="P28" s="69"/>
      <c r="Q28" s="69"/>
      <c r="R28" s="69"/>
      <c r="S28" s="69"/>
      <c r="T28" s="69"/>
    </row>
    <row r="29" spans="1:20" ht="24" customHeight="1" x14ac:dyDescent="0.25">
      <c r="A29" s="60" t="s">
        <v>8</v>
      </c>
      <c r="B29" s="164" t="s">
        <v>6</v>
      </c>
      <c r="C29" s="164"/>
      <c r="D29" s="164"/>
      <c r="E29" s="164"/>
      <c r="F29" s="164"/>
      <c r="G29" s="164"/>
      <c r="H29" s="164"/>
      <c r="I29" s="164"/>
      <c r="J29" s="165"/>
      <c r="K29" s="166"/>
      <c r="L29" s="166"/>
      <c r="M29" s="166"/>
      <c r="O29" s="69"/>
      <c r="P29" s="69"/>
      <c r="Q29" s="69"/>
      <c r="R29" s="69"/>
      <c r="S29" s="69"/>
      <c r="T29" s="69"/>
    </row>
    <row r="30" spans="1:20" ht="49.9" customHeight="1" x14ac:dyDescent="0.25">
      <c r="A30" s="70" t="s">
        <v>258</v>
      </c>
      <c r="B30" s="164" t="s">
        <v>6</v>
      </c>
      <c r="C30" s="164"/>
      <c r="D30" s="164"/>
      <c r="E30" s="164"/>
      <c r="F30" s="164"/>
      <c r="G30" s="164"/>
      <c r="H30" s="164"/>
      <c r="I30" s="164"/>
      <c r="J30" s="165"/>
      <c r="K30" s="166"/>
      <c r="L30" s="166"/>
      <c r="M30" s="166"/>
      <c r="O30" s="69"/>
      <c r="P30" s="69"/>
      <c r="Q30" s="69"/>
      <c r="R30" s="69"/>
      <c r="S30" s="69"/>
      <c r="T30" s="69"/>
    </row>
    <row r="31" spans="1:20" ht="13.9" customHeight="1" x14ac:dyDescent="0.25">
      <c r="A31" s="63"/>
      <c r="B31" s="63"/>
      <c r="C31" s="63"/>
      <c r="D31" s="63"/>
      <c r="E31" s="63"/>
      <c r="F31" s="63"/>
      <c r="G31" s="63"/>
      <c r="H31" s="63"/>
      <c r="I31" s="63"/>
      <c r="J31" s="61"/>
      <c r="K31" s="61"/>
      <c r="L31" s="61"/>
      <c r="O31" s="69"/>
      <c r="P31" s="69"/>
      <c r="Q31" s="69"/>
      <c r="R31" s="69"/>
      <c r="S31" s="69"/>
      <c r="T31" s="69"/>
    </row>
    <row r="32" spans="1:20" ht="13.9" customHeight="1" x14ac:dyDescent="0.25">
      <c r="A32" s="63"/>
      <c r="B32" s="63"/>
      <c r="C32" s="63"/>
      <c r="D32" s="63"/>
      <c r="E32" s="63"/>
      <c r="F32" s="63"/>
      <c r="G32" s="63"/>
      <c r="H32" s="63"/>
      <c r="I32" s="63"/>
      <c r="J32" s="61"/>
      <c r="K32" s="61"/>
      <c r="L32" s="61"/>
      <c r="O32" s="69"/>
      <c r="P32" s="69"/>
      <c r="Q32" s="69"/>
      <c r="R32" s="69"/>
      <c r="S32" s="69"/>
      <c r="T32" s="69"/>
    </row>
    <row r="33" spans="1:20" ht="13.9" customHeight="1" x14ac:dyDescent="0.25">
      <c r="A33" s="71" t="s">
        <v>264</v>
      </c>
      <c r="B33" s="63"/>
      <c r="C33" s="63"/>
      <c r="D33" s="63"/>
      <c r="E33" s="63"/>
      <c r="F33" s="63"/>
      <c r="G33" s="63"/>
      <c r="H33" s="63"/>
      <c r="I33" s="63"/>
      <c r="J33" s="61"/>
      <c r="K33" s="61"/>
      <c r="L33" s="61"/>
      <c r="O33" s="69"/>
      <c r="P33" s="69"/>
      <c r="Q33" s="69"/>
      <c r="R33" s="69"/>
      <c r="S33" s="69"/>
      <c r="T33" s="69"/>
    </row>
    <row r="34" spans="1:20" ht="22.9" customHeight="1" x14ac:dyDescent="0.25">
      <c r="A34" s="58" t="s">
        <v>3</v>
      </c>
      <c r="B34" s="155" t="s">
        <v>263</v>
      </c>
      <c r="C34" s="155"/>
      <c r="D34" s="155"/>
      <c r="E34" s="155"/>
      <c r="F34" s="155"/>
      <c r="G34" s="155"/>
      <c r="H34" s="155"/>
      <c r="I34" s="155"/>
      <c r="J34" s="61"/>
      <c r="K34" s="61"/>
      <c r="L34" s="61"/>
      <c r="O34" s="69"/>
      <c r="P34" s="69"/>
      <c r="Q34" s="69"/>
      <c r="R34" s="69"/>
      <c r="S34" s="69"/>
      <c r="T34" s="69"/>
    </row>
    <row r="35" spans="1:20" ht="22.9" customHeight="1" x14ac:dyDescent="0.25">
      <c r="A35" s="58" t="s">
        <v>5</v>
      </c>
      <c r="B35" s="164" t="s">
        <v>6</v>
      </c>
      <c r="C35" s="164"/>
      <c r="D35" s="164"/>
      <c r="E35" s="164"/>
      <c r="F35" s="164"/>
      <c r="G35" s="164"/>
      <c r="H35" s="164"/>
      <c r="I35" s="164"/>
      <c r="J35" s="165" t="s">
        <v>262</v>
      </c>
      <c r="K35" s="166"/>
      <c r="L35" s="166"/>
      <c r="M35" s="166"/>
      <c r="O35" s="69"/>
      <c r="P35" s="69"/>
      <c r="Q35" s="69"/>
      <c r="R35" s="69"/>
      <c r="S35" s="69"/>
      <c r="T35" s="69"/>
    </row>
    <row r="36" spans="1:20" ht="22.9" customHeight="1" x14ac:dyDescent="0.25">
      <c r="A36" s="60" t="s">
        <v>261</v>
      </c>
      <c r="B36" s="164" t="s">
        <v>6</v>
      </c>
      <c r="C36" s="164"/>
      <c r="D36" s="164"/>
      <c r="E36" s="164"/>
      <c r="F36" s="164"/>
      <c r="G36" s="164"/>
      <c r="H36" s="164"/>
      <c r="I36" s="164"/>
      <c r="J36" s="165"/>
      <c r="K36" s="166"/>
      <c r="L36" s="166"/>
      <c r="M36" s="166"/>
      <c r="O36" s="69"/>
      <c r="P36" s="69"/>
      <c r="Q36" s="69"/>
      <c r="R36" s="69"/>
      <c r="S36" s="69"/>
      <c r="T36" s="69"/>
    </row>
    <row r="37" spans="1:20" ht="22.9" customHeight="1" x14ac:dyDescent="0.25">
      <c r="A37" s="60" t="s">
        <v>260</v>
      </c>
      <c r="B37" s="164" t="s">
        <v>6</v>
      </c>
      <c r="C37" s="164"/>
      <c r="D37" s="164"/>
      <c r="E37" s="164"/>
      <c r="F37" s="164"/>
      <c r="G37" s="164"/>
      <c r="H37" s="164"/>
      <c r="I37" s="164"/>
      <c r="J37" s="165"/>
      <c r="K37" s="166"/>
      <c r="L37" s="166"/>
      <c r="M37" s="166"/>
      <c r="O37" s="69"/>
      <c r="P37" s="69"/>
      <c r="Q37" s="69"/>
      <c r="R37" s="69"/>
      <c r="S37" s="69"/>
      <c r="T37" s="69"/>
    </row>
    <row r="38" spans="1:20" ht="51.6" customHeight="1" x14ac:dyDescent="0.25">
      <c r="A38" s="60" t="s">
        <v>259</v>
      </c>
      <c r="B38" s="164" t="s">
        <v>6</v>
      </c>
      <c r="C38" s="164"/>
      <c r="D38" s="164"/>
      <c r="E38" s="164"/>
      <c r="F38" s="164"/>
      <c r="G38" s="164"/>
      <c r="H38" s="164"/>
      <c r="I38" s="164"/>
      <c r="J38" s="165"/>
      <c r="K38" s="166"/>
      <c r="L38" s="166"/>
      <c r="M38" s="166"/>
      <c r="O38" s="69"/>
      <c r="P38" s="69"/>
      <c r="Q38" s="69"/>
      <c r="R38" s="69"/>
      <c r="S38" s="69"/>
      <c r="T38" s="69"/>
    </row>
    <row r="39" spans="1:20" ht="22.9" customHeight="1" x14ac:dyDescent="0.25">
      <c r="A39" s="60" t="s">
        <v>7</v>
      </c>
      <c r="B39" s="164" t="s">
        <v>6</v>
      </c>
      <c r="C39" s="164"/>
      <c r="D39" s="164"/>
      <c r="E39" s="164"/>
      <c r="F39" s="164"/>
      <c r="G39" s="164"/>
      <c r="H39" s="164"/>
      <c r="I39" s="164"/>
      <c r="J39" s="165"/>
      <c r="K39" s="166"/>
      <c r="L39" s="166"/>
      <c r="M39" s="166"/>
      <c r="O39" s="69"/>
      <c r="P39" s="69"/>
      <c r="Q39" s="69"/>
      <c r="R39" s="69"/>
      <c r="S39" s="69"/>
      <c r="T39" s="69"/>
    </row>
    <row r="40" spans="1:20" ht="22.9" customHeight="1" x14ac:dyDescent="0.25">
      <c r="A40" s="60" t="s">
        <v>8</v>
      </c>
      <c r="B40" s="164" t="s">
        <v>6</v>
      </c>
      <c r="C40" s="164"/>
      <c r="D40" s="164"/>
      <c r="E40" s="164"/>
      <c r="F40" s="164"/>
      <c r="G40" s="164"/>
      <c r="H40" s="164"/>
      <c r="I40" s="164"/>
      <c r="J40" s="165"/>
      <c r="K40" s="166"/>
      <c r="L40" s="166"/>
      <c r="M40" s="166"/>
      <c r="O40" s="69"/>
      <c r="P40" s="69"/>
      <c r="Q40" s="69"/>
      <c r="R40" s="69"/>
      <c r="S40" s="69"/>
      <c r="T40" s="69"/>
    </row>
    <row r="41" spans="1:20" ht="45.6" customHeight="1" x14ac:dyDescent="0.25">
      <c r="A41" s="70" t="s">
        <v>258</v>
      </c>
      <c r="B41" s="164" t="s">
        <v>6</v>
      </c>
      <c r="C41" s="164"/>
      <c r="D41" s="164"/>
      <c r="E41" s="164"/>
      <c r="F41" s="164"/>
      <c r="G41" s="164"/>
      <c r="H41" s="164"/>
      <c r="I41" s="164"/>
      <c r="J41" s="165"/>
      <c r="K41" s="166"/>
      <c r="L41" s="166"/>
      <c r="M41" s="166"/>
      <c r="O41" s="69"/>
      <c r="P41" s="69"/>
      <c r="Q41" s="69"/>
      <c r="R41" s="69"/>
      <c r="S41" s="69"/>
      <c r="T41" s="69"/>
    </row>
    <row r="42" spans="1:20" ht="13.9" customHeight="1" x14ac:dyDescent="0.25">
      <c r="A42" s="63"/>
      <c r="B42" s="63"/>
      <c r="C42" s="63"/>
      <c r="D42" s="63"/>
      <c r="E42" s="63"/>
      <c r="F42" s="63"/>
      <c r="G42" s="63"/>
      <c r="H42" s="63"/>
      <c r="I42" s="63"/>
      <c r="J42" s="61"/>
      <c r="K42" s="61"/>
      <c r="L42" s="61"/>
      <c r="O42" s="69"/>
      <c r="P42" s="69"/>
      <c r="Q42" s="69"/>
      <c r="R42" s="69"/>
      <c r="S42" s="69"/>
      <c r="T42" s="69"/>
    </row>
    <row r="43" spans="1:20" ht="13.9" customHeight="1" x14ac:dyDescent="0.25">
      <c r="A43" s="63"/>
      <c r="B43" s="63"/>
      <c r="C43" s="63"/>
      <c r="D43" s="63"/>
      <c r="E43" s="63"/>
      <c r="F43" s="63"/>
      <c r="G43" s="63"/>
      <c r="H43" s="63"/>
      <c r="I43" s="63"/>
      <c r="J43" s="61"/>
      <c r="K43" s="61"/>
      <c r="L43" s="61"/>
      <c r="O43" s="69"/>
      <c r="P43" s="69"/>
      <c r="Q43" s="69"/>
      <c r="R43" s="69"/>
      <c r="S43" s="69"/>
      <c r="T43" s="69"/>
    </row>
    <row r="44" spans="1:20" ht="13.9" customHeight="1" x14ac:dyDescent="0.25">
      <c r="A44" s="71" t="s">
        <v>264</v>
      </c>
      <c r="B44" s="63"/>
      <c r="C44" s="63"/>
      <c r="D44" s="63"/>
      <c r="E44" s="63"/>
      <c r="F44" s="63"/>
      <c r="G44" s="63"/>
      <c r="H44" s="63"/>
      <c r="I44" s="63"/>
      <c r="J44" s="61"/>
      <c r="K44" s="61"/>
      <c r="L44" s="61"/>
      <c r="O44" s="69"/>
      <c r="P44" s="69"/>
      <c r="Q44" s="69"/>
      <c r="R44" s="69"/>
      <c r="S44" s="69"/>
      <c r="T44" s="69"/>
    </row>
    <row r="45" spans="1:20" ht="22.15" customHeight="1" x14ac:dyDescent="0.25">
      <c r="A45" s="58" t="s">
        <v>3</v>
      </c>
      <c r="B45" s="155" t="s">
        <v>263</v>
      </c>
      <c r="C45" s="155"/>
      <c r="D45" s="155"/>
      <c r="E45" s="155"/>
      <c r="F45" s="155"/>
      <c r="G45" s="155"/>
      <c r="H45" s="155"/>
      <c r="I45" s="155"/>
      <c r="J45" s="61"/>
      <c r="K45" s="61"/>
      <c r="L45" s="61"/>
      <c r="O45" s="69"/>
      <c r="P45" s="69"/>
      <c r="Q45" s="69"/>
      <c r="R45" s="69"/>
      <c r="S45" s="69"/>
      <c r="T45" s="69"/>
    </row>
    <row r="46" spans="1:20" ht="22.15" customHeight="1" x14ac:dyDescent="0.25">
      <c r="A46" s="58" t="s">
        <v>5</v>
      </c>
      <c r="B46" s="164" t="s">
        <v>6</v>
      </c>
      <c r="C46" s="164"/>
      <c r="D46" s="164"/>
      <c r="E46" s="164"/>
      <c r="F46" s="164"/>
      <c r="G46" s="164"/>
      <c r="H46" s="164"/>
      <c r="I46" s="164"/>
      <c r="J46" s="165" t="s">
        <v>262</v>
      </c>
      <c r="K46" s="166"/>
      <c r="L46" s="166"/>
      <c r="M46" s="166"/>
      <c r="O46" s="69"/>
      <c r="P46" s="69"/>
      <c r="Q46" s="69"/>
      <c r="R46" s="69"/>
      <c r="S46" s="69"/>
      <c r="T46" s="69"/>
    </row>
    <row r="47" spans="1:20" ht="22.15" customHeight="1" x14ac:dyDescent="0.25">
      <c r="A47" s="60" t="s">
        <v>261</v>
      </c>
      <c r="B47" s="164" t="s">
        <v>6</v>
      </c>
      <c r="C47" s="164"/>
      <c r="D47" s="164"/>
      <c r="E47" s="164"/>
      <c r="F47" s="164"/>
      <c r="G47" s="164"/>
      <c r="H47" s="164"/>
      <c r="I47" s="164"/>
      <c r="J47" s="165"/>
      <c r="K47" s="166"/>
      <c r="L47" s="166"/>
      <c r="M47" s="166"/>
      <c r="O47" s="69"/>
      <c r="P47" s="69"/>
      <c r="Q47" s="69"/>
      <c r="R47" s="69"/>
      <c r="S47" s="69"/>
      <c r="T47" s="69"/>
    </row>
    <row r="48" spans="1:20" ht="22.15" customHeight="1" x14ac:dyDescent="0.25">
      <c r="A48" s="60" t="s">
        <v>260</v>
      </c>
      <c r="B48" s="164" t="s">
        <v>6</v>
      </c>
      <c r="C48" s="164"/>
      <c r="D48" s="164"/>
      <c r="E48" s="164"/>
      <c r="F48" s="164"/>
      <c r="G48" s="164"/>
      <c r="H48" s="164"/>
      <c r="I48" s="164"/>
      <c r="J48" s="165"/>
      <c r="K48" s="166"/>
      <c r="L48" s="166"/>
      <c r="M48" s="166"/>
      <c r="O48" s="69"/>
      <c r="P48" s="69"/>
      <c r="Q48" s="69"/>
      <c r="R48" s="69"/>
      <c r="S48" s="69"/>
      <c r="T48" s="69"/>
    </row>
    <row r="49" spans="1:20" ht="46.9" customHeight="1" x14ac:dyDescent="0.25">
      <c r="A49" s="60" t="s">
        <v>259</v>
      </c>
      <c r="B49" s="164" t="s">
        <v>6</v>
      </c>
      <c r="C49" s="164"/>
      <c r="D49" s="164"/>
      <c r="E49" s="164"/>
      <c r="F49" s="164"/>
      <c r="G49" s="164"/>
      <c r="H49" s="164"/>
      <c r="I49" s="164"/>
      <c r="J49" s="165"/>
      <c r="K49" s="166"/>
      <c r="L49" s="166"/>
      <c r="M49" s="166"/>
      <c r="O49" s="69"/>
      <c r="P49" s="69"/>
      <c r="Q49" s="69"/>
      <c r="R49" s="69"/>
      <c r="S49" s="69"/>
      <c r="T49" s="69"/>
    </row>
    <row r="50" spans="1:20" ht="22.15" customHeight="1" x14ac:dyDescent="0.25">
      <c r="A50" s="60" t="s">
        <v>7</v>
      </c>
      <c r="B50" s="164" t="s">
        <v>6</v>
      </c>
      <c r="C50" s="164"/>
      <c r="D50" s="164"/>
      <c r="E50" s="164"/>
      <c r="F50" s="164"/>
      <c r="G50" s="164"/>
      <c r="H50" s="164"/>
      <c r="I50" s="164"/>
      <c r="J50" s="165"/>
      <c r="K50" s="166"/>
      <c r="L50" s="166"/>
      <c r="M50" s="166"/>
      <c r="O50" s="69"/>
      <c r="P50" s="69"/>
      <c r="Q50" s="69"/>
      <c r="R50" s="69"/>
      <c r="S50" s="69"/>
      <c r="T50" s="69"/>
    </row>
    <row r="51" spans="1:20" ht="22.15" customHeight="1" x14ac:dyDescent="0.25">
      <c r="A51" s="60" t="s">
        <v>8</v>
      </c>
      <c r="B51" s="164" t="s">
        <v>6</v>
      </c>
      <c r="C51" s="164"/>
      <c r="D51" s="164"/>
      <c r="E51" s="164"/>
      <c r="F51" s="164"/>
      <c r="G51" s="164"/>
      <c r="H51" s="164"/>
      <c r="I51" s="164"/>
      <c r="J51" s="165"/>
      <c r="K51" s="166"/>
      <c r="L51" s="166"/>
      <c r="M51" s="166"/>
      <c r="O51" s="69"/>
      <c r="P51" s="69"/>
      <c r="Q51" s="69"/>
      <c r="R51" s="69"/>
      <c r="S51" s="69"/>
      <c r="T51" s="69"/>
    </row>
    <row r="52" spans="1:20" ht="49.9" customHeight="1" x14ac:dyDescent="0.25">
      <c r="A52" s="70" t="s">
        <v>258</v>
      </c>
      <c r="B52" s="164" t="s">
        <v>6</v>
      </c>
      <c r="C52" s="164"/>
      <c r="D52" s="164"/>
      <c r="E52" s="164"/>
      <c r="F52" s="164"/>
      <c r="G52" s="164"/>
      <c r="H52" s="164"/>
      <c r="I52" s="164"/>
      <c r="J52" s="165"/>
      <c r="K52" s="166"/>
      <c r="L52" s="166"/>
      <c r="M52" s="166"/>
      <c r="O52" s="69"/>
      <c r="P52" s="69"/>
      <c r="Q52" s="69"/>
      <c r="R52" s="69"/>
      <c r="S52" s="69"/>
      <c r="T52" s="69"/>
    </row>
    <row r="53" spans="1:20" ht="13.9" customHeight="1" x14ac:dyDescent="0.25">
      <c r="A53" s="63"/>
      <c r="B53" s="63"/>
      <c r="C53" s="63"/>
      <c r="D53" s="63"/>
      <c r="E53" s="63"/>
      <c r="F53" s="63"/>
      <c r="G53" s="63"/>
      <c r="H53" s="63"/>
      <c r="I53" s="63"/>
      <c r="J53" s="61"/>
      <c r="K53" s="61"/>
      <c r="L53" s="61"/>
      <c r="O53" s="69"/>
      <c r="P53" s="69"/>
      <c r="Q53" s="69"/>
      <c r="R53" s="69"/>
      <c r="S53" s="69"/>
      <c r="T53" s="69"/>
    </row>
    <row r="54" spans="1:20" ht="13.9" customHeight="1" x14ac:dyDescent="0.25">
      <c r="A54" s="63"/>
      <c r="B54" s="63"/>
      <c r="C54" s="63"/>
      <c r="D54" s="63"/>
      <c r="E54" s="63"/>
      <c r="F54" s="63"/>
      <c r="G54" s="63"/>
      <c r="H54" s="63"/>
      <c r="I54" s="63"/>
      <c r="J54" s="61"/>
      <c r="K54" s="61"/>
      <c r="L54" s="61"/>
      <c r="O54" s="69"/>
      <c r="P54" s="69"/>
      <c r="Q54" s="69"/>
      <c r="R54" s="69"/>
      <c r="S54" s="69"/>
      <c r="T54" s="69"/>
    </row>
    <row r="55" spans="1:20" ht="13.9" customHeight="1" x14ac:dyDescent="0.25">
      <c r="A55" s="167" t="s">
        <v>257</v>
      </c>
      <c r="B55" s="167"/>
      <c r="C55" s="167"/>
      <c r="D55" s="167"/>
      <c r="E55" s="167"/>
      <c r="F55" s="167"/>
      <c r="G55" s="167"/>
      <c r="H55" s="167"/>
      <c r="I55" s="167"/>
      <c r="J55" s="61"/>
      <c r="K55" s="61"/>
      <c r="L55" s="61"/>
    </row>
    <row r="56" spans="1:20" ht="13.9" customHeight="1" thickBot="1" x14ac:dyDescent="0.3">
      <c r="A56" s="68"/>
      <c r="B56" s="68"/>
      <c r="C56" s="68"/>
      <c r="D56" s="68"/>
      <c r="E56" s="68"/>
      <c r="F56" s="68"/>
      <c r="G56" s="68"/>
      <c r="H56" s="68"/>
      <c r="I56" s="68"/>
      <c r="J56" s="61"/>
      <c r="K56" s="61"/>
      <c r="L56" s="61"/>
    </row>
    <row r="57" spans="1:20" ht="32.450000000000003" customHeight="1" thickBot="1" x14ac:dyDescent="0.3">
      <c r="A57" s="67" t="s">
        <v>256</v>
      </c>
      <c r="B57" s="169" t="str">
        <f>B12</f>
        <v>NOM de l'entreprise à renseigner</v>
      </c>
      <c r="C57" s="170"/>
      <c r="D57" s="170"/>
      <c r="E57" s="170"/>
      <c r="F57" s="170"/>
      <c r="G57" s="170"/>
      <c r="H57" s="170"/>
      <c r="I57" s="171"/>
      <c r="J57" s="61"/>
      <c r="K57" s="61"/>
      <c r="L57" s="61"/>
    </row>
    <row r="58" spans="1:20" ht="20.65" customHeight="1" x14ac:dyDescent="0.25">
      <c r="A58" s="168" t="s">
        <v>9</v>
      </c>
      <c r="B58" s="168"/>
      <c r="C58" s="168"/>
      <c r="D58" s="168"/>
      <c r="E58" s="62"/>
      <c r="F58" s="154" t="s">
        <v>252</v>
      </c>
      <c r="G58" s="154"/>
      <c r="H58" s="154"/>
      <c r="I58" s="154"/>
    </row>
    <row r="59" spans="1:20" ht="17.649999999999999" customHeight="1" x14ac:dyDescent="0.25">
      <c r="A59" s="60" t="s">
        <v>10</v>
      </c>
      <c r="B59" s="155" t="s">
        <v>6</v>
      </c>
      <c r="C59" s="155"/>
      <c r="D59" s="155"/>
      <c r="E59" s="59"/>
      <c r="F59" s="58" t="s">
        <v>10</v>
      </c>
      <c r="G59" s="155" t="s">
        <v>6</v>
      </c>
      <c r="H59" s="155"/>
      <c r="I59" s="155"/>
      <c r="J59" s="172" t="s">
        <v>253</v>
      </c>
      <c r="K59" s="173"/>
      <c r="L59" s="173"/>
      <c r="M59" s="173"/>
    </row>
    <row r="60" spans="1:20" ht="17.649999999999999" customHeight="1" x14ac:dyDescent="0.25">
      <c r="A60" s="60" t="s">
        <v>250</v>
      </c>
      <c r="B60" s="164" t="s">
        <v>6</v>
      </c>
      <c r="C60" s="164"/>
      <c r="D60" s="164"/>
      <c r="E60" s="59"/>
      <c r="F60" s="60" t="s">
        <v>250</v>
      </c>
      <c r="G60" s="164" t="s">
        <v>6</v>
      </c>
      <c r="H60" s="164"/>
      <c r="I60" s="164"/>
      <c r="J60" s="174"/>
      <c r="K60" s="173"/>
      <c r="L60" s="173"/>
      <c r="M60" s="173"/>
    </row>
    <row r="61" spans="1:20" ht="17.649999999999999" customHeight="1" x14ac:dyDescent="0.25">
      <c r="A61" s="60" t="s">
        <v>11</v>
      </c>
      <c r="B61" s="164" t="s">
        <v>6</v>
      </c>
      <c r="C61" s="164"/>
      <c r="D61" s="164"/>
      <c r="E61" s="59"/>
      <c r="F61" s="58" t="s">
        <v>11</v>
      </c>
      <c r="G61" s="164" t="s">
        <v>6</v>
      </c>
      <c r="H61" s="164"/>
      <c r="I61" s="164"/>
      <c r="J61" s="174"/>
      <c r="K61" s="173"/>
      <c r="L61" s="173"/>
      <c r="M61" s="173"/>
    </row>
    <row r="62" spans="1:20" ht="17.649999999999999" customHeight="1" x14ac:dyDescent="0.25">
      <c r="A62" s="60" t="s">
        <v>12</v>
      </c>
      <c r="B62" s="164" t="s">
        <v>6</v>
      </c>
      <c r="C62" s="164"/>
      <c r="D62" s="164"/>
      <c r="E62" s="59"/>
      <c r="F62" s="58" t="s">
        <v>12</v>
      </c>
      <c r="G62" s="164" t="s">
        <v>6</v>
      </c>
      <c r="H62" s="164"/>
      <c r="I62" s="164"/>
      <c r="J62" s="174"/>
      <c r="K62" s="173"/>
      <c r="L62" s="173"/>
      <c r="M62" s="173"/>
    </row>
    <row r="63" spans="1:20" ht="17.649999999999999" customHeight="1" x14ac:dyDescent="0.25">
      <c r="A63" s="60" t="s">
        <v>13</v>
      </c>
      <c r="B63" s="164" t="s">
        <v>6</v>
      </c>
      <c r="C63" s="164"/>
      <c r="D63" s="164"/>
      <c r="E63" s="59"/>
      <c r="F63" s="58" t="s">
        <v>13</v>
      </c>
      <c r="G63" s="164" t="s">
        <v>6</v>
      </c>
      <c r="H63" s="164"/>
      <c r="I63" s="164"/>
      <c r="J63" s="174"/>
      <c r="K63" s="173"/>
      <c r="L63" s="173"/>
      <c r="M63" s="173"/>
    </row>
    <row r="64" spans="1:20" ht="14.1" customHeight="1" x14ac:dyDescent="0.25">
      <c r="A64" s="63"/>
      <c r="B64" s="63"/>
      <c r="C64" s="63"/>
      <c r="D64" s="63"/>
      <c r="E64" s="63"/>
      <c r="F64" s="63"/>
      <c r="G64" s="63"/>
      <c r="H64" s="63"/>
      <c r="I64" s="63"/>
      <c r="J64" s="61"/>
      <c r="K64" s="61"/>
    </row>
    <row r="65" spans="1:13" ht="21.6" customHeight="1" x14ac:dyDescent="0.25">
      <c r="A65" s="168" t="s">
        <v>9</v>
      </c>
      <c r="B65" s="168"/>
      <c r="C65" s="168"/>
      <c r="D65" s="168"/>
      <c r="E65" s="62"/>
      <c r="F65" s="154" t="s">
        <v>252</v>
      </c>
      <c r="G65" s="154"/>
      <c r="H65" s="154"/>
      <c r="I65" s="154"/>
      <c r="J65" s="61"/>
      <c r="K65" s="61"/>
    </row>
    <row r="66" spans="1:13" ht="17.649999999999999" customHeight="1" x14ac:dyDescent="0.25">
      <c r="A66" s="60" t="s">
        <v>10</v>
      </c>
      <c r="B66" s="155" t="s">
        <v>6</v>
      </c>
      <c r="C66" s="155"/>
      <c r="D66" s="155"/>
      <c r="E66" s="59"/>
      <c r="F66" s="58" t="s">
        <v>10</v>
      </c>
      <c r="G66" s="155" t="s">
        <v>6</v>
      </c>
      <c r="H66" s="155"/>
      <c r="I66" s="155"/>
      <c r="J66" s="165" t="s">
        <v>255</v>
      </c>
      <c r="K66" s="166"/>
      <c r="L66" s="166"/>
      <c r="M66" s="166"/>
    </row>
    <row r="67" spans="1:13" ht="17.649999999999999" customHeight="1" x14ac:dyDescent="0.25">
      <c r="A67" s="60" t="s">
        <v>250</v>
      </c>
      <c r="B67" s="164" t="s">
        <v>6</v>
      </c>
      <c r="C67" s="164"/>
      <c r="D67" s="164"/>
      <c r="E67" s="59"/>
      <c r="F67" s="60" t="s">
        <v>250</v>
      </c>
      <c r="G67" s="164" t="s">
        <v>6</v>
      </c>
      <c r="H67" s="164"/>
      <c r="I67" s="164"/>
      <c r="J67" s="165"/>
      <c r="K67" s="166"/>
      <c r="L67" s="166"/>
      <c r="M67" s="166"/>
    </row>
    <row r="68" spans="1:13" ht="17.649999999999999" customHeight="1" x14ac:dyDescent="0.25">
      <c r="A68" s="60" t="s">
        <v>11</v>
      </c>
      <c r="B68" s="164" t="s">
        <v>6</v>
      </c>
      <c r="C68" s="164"/>
      <c r="D68" s="164"/>
      <c r="E68" s="59"/>
      <c r="F68" s="58" t="s">
        <v>11</v>
      </c>
      <c r="G68" s="164" t="s">
        <v>6</v>
      </c>
      <c r="H68" s="164"/>
      <c r="I68" s="164"/>
      <c r="J68" s="165"/>
      <c r="K68" s="166"/>
      <c r="L68" s="166"/>
      <c r="M68" s="166"/>
    </row>
    <row r="69" spans="1:13" ht="17.649999999999999" customHeight="1" x14ac:dyDescent="0.25">
      <c r="A69" s="60" t="s">
        <v>12</v>
      </c>
      <c r="B69" s="164" t="s">
        <v>6</v>
      </c>
      <c r="C69" s="164"/>
      <c r="D69" s="164"/>
      <c r="E69" s="59"/>
      <c r="F69" s="58" t="s">
        <v>12</v>
      </c>
      <c r="G69" s="164" t="s">
        <v>6</v>
      </c>
      <c r="H69" s="164"/>
      <c r="I69" s="164"/>
      <c r="J69" s="165"/>
      <c r="K69" s="166"/>
      <c r="L69" s="166"/>
      <c r="M69" s="166"/>
    </row>
    <row r="70" spans="1:13" ht="17.649999999999999" customHeight="1" x14ac:dyDescent="0.25">
      <c r="A70" s="60" t="s">
        <v>13</v>
      </c>
      <c r="B70" s="164" t="s">
        <v>6</v>
      </c>
      <c r="C70" s="164"/>
      <c r="D70" s="164"/>
      <c r="E70" s="59"/>
      <c r="F70" s="58" t="s">
        <v>13</v>
      </c>
      <c r="G70" s="164" t="s">
        <v>6</v>
      </c>
      <c r="H70" s="164"/>
      <c r="I70" s="164"/>
      <c r="J70" s="165"/>
      <c r="K70" s="166"/>
      <c r="L70" s="166"/>
      <c r="M70" s="166"/>
    </row>
    <row r="72" spans="1:13" ht="13.5" thickBot="1" x14ac:dyDescent="0.3"/>
    <row r="73" spans="1:13" ht="15.75" thickBot="1" x14ac:dyDescent="0.3">
      <c r="A73" s="64" t="s">
        <v>254</v>
      </c>
      <c r="B73" s="169" t="str">
        <f>B23</f>
        <v>NOM de l'entreprise à renseigner</v>
      </c>
      <c r="C73" s="170"/>
      <c r="D73" s="170"/>
      <c r="E73" s="170"/>
      <c r="F73" s="170"/>
      <c r="G73" s="170"/>
      <c r="H73" s="170"/>
      <c r="I73" s="171"/>
      <c r="J73" s="61"/>
      <c r="K73" s="61"/>
      <c r="L73" s="61"/>
    </row>
    <row r="74" spans="1:13" ht="21.6" customHeight="1" x14ac:dyDescent="0.25">
      <c r="A74" s="168" t="s">
        <v>9</v>
      </c>
      <c r="B74" s="168"/>
      <c r="C74" s="168"/>
      <c r="D74" s="168"/>
      <c r="E74" s="62"/>
      <c r="F74" s="154" t="s">
        <v>252</v>
      </c>
      <c r="G74" s="154"/>
      <c r="H74" s="154"/>
      <c r="I74" s="154"/>
    </row>
    <row r="75" spans="1:13" ht="14.25" x14ac:dyDescent="0.25">
      <c r="A75" s="60" t="s">
        <v>10</v>
      </c>
      <c r="B75" s="175"/>
      <c r="C75" s="175"/>
      <c r="D75" s="175"/>
      <c r="E75" s="59"/>
      <c r="F75" s="58" t="s">
        <v>10</v>
      </c>
      <c r="G75" s="155" t="s">
        <v>6</v>
      </c>
      <c r="H75" s="155"/>
      <c r="I75" s="155"/>
      <c r="J75" s="172" t="s">
        <v>253</v>
      </c>
      <c r="K75" s="173"/>
      <c r="L75" s="173"/>
      <c r="M75" s="173"/>
    </row>
    <row r="76" spans="1:13" ht="14.25" x14ac:dyDescent="0.25">
      <c r="A76" s="60" t="s">
        <v>250</v>
      </c>
      <c r="B76" s="176"/>
      <c r="C76" s="176"/>
      <c r="D76" s="176"/>
      <c r="E76" s="59"/>
      <c r="F76" s="60" t="s">
        <v>250</v>
      </c>
      <c r="G76" s="164" t="s">
        <v>6</v>
      </c>
      <c r="H76" s="164"/>
      <c r="I76" s="164"/>
      <c r="J76" s="174"/>
      <c r="K76" s="173"/>
      <c r="L76" s="173"/>
      <c r="M76" s="173"/>
    </row>
    <row r="77" spans="1:13" ht="14.25" x14ac:dyDescent="0.25">
      <c r="A77" s="60" t="s">
        <v>11</v>
      </c>
      <c r="B77" s="176"/>
      <c r="C77" s="176"/>
      <c r="D77" s="176"/>
      <c r="E77" s="59"/>
      <c r="F77" s="58" t="s">
        <v>11</v>
      </c>
      <c r="G77" s="164" t="s">
        <v>6</v>
      </c>
      <c r="H77" s="164"/>
      <c r="I77" s="164"/>
      <c r="J77" s="174"/>
      <c r="K77" s="173"/>
      <c r="L77" s="173"/>
      <c r="M77" s="173"/>
    </row>
    <row r="78" spans="1:13" ht="14.25" x14ac:dyDescent="0.25">
      <c r="A78" s="60" t="s">
        <v>12</v>
      </c>
      <c r="B78" s="176"/>
      <c r="C78" s="176"/>
      <c r="D78" s="176"/>
      <c r="E78" s="59"/>
      <c r="F78" s="58" t="s">
        <v>12</v>
      </c>
      <c r="G78" s="164" t="s">
        <v>6</v>
      </c>
      <c r="H78" s="164"/>
      <c r="I78" s="164"/>
      <c r="J78" s="174"/>
      <c r="K78" s="173"/>
      <c r="L78" s="173"/>
      <c r="M78" s="173"/>
    </row>
    <row r="79" spans="1:13" ht="14.25" x14ac:dyDescent="0.25">
      <c r="A79" s="60" t="s">
        <v>13</v>
      </c>
      <c r="B79" s="176"/>
      <c r="C79" s="176"/>
      <c r="D79" s="176"/>
      <c r="E79" s="59"/>
      <c r="F79" s="58" t="s">
        <v>13</v>
      </c>
      <c r="G79" s="164" t="s">
        <v>6</v>
      </c>
      <c r="H79" s="164"/>
      <c r="I79" s="164"/>
      <c r="J79" s="174"/>
      <c r="K79" s="173"/>
      <c r="L79" s="173"/>
      <c r="M79" s="173"/>
    </row>
    <row r="80" spans="1:13" ht="15" x14ac:dyDescent="0.25">
      <c r="A80" s="63"/>
      <c r="B80" s="63"/>
      <c r="C80" s="63"/>
      <c r="D80" s="63"/>
      <c r="E80" s="63"/>
      <c r="F80" s="63"/>
      <c r="G80" s="63"/>
      <c r="H80" s="63"/>
      <c r="I80" s="63"/>
      <c r="J80" s="61"/>
      <c r="K80" s="61"/>
    </row>
    <row r="81" spans="1:13" ht="21" customHeight="1" x14ac:dyDescent="0.25">
      <c r="A81" s="168" t="s">
        <v>9</v>
      </c>
      <c r="B81" s="168"/>
      <c r="C81" s="168"/>
      <c r="D81" s="168"/>
      <c r="E81" s="62"/>
      <c r="F81" s="154" t="s">
        <v>252</v>
      </c>
      <c r="G81" s="154"/>
      <c r="H81" s="154"/>
      <c r="I81" s="154"/>
      <c r="J81" s="61"/>
      <c r="K81" s="61"/>
    </row>
    <row r="82" spans="1:13" ht="13.9" customHeight="1" x14ac:dyDescent="0.25">
      <c r="A82" s="60" t="s">
        <v>10</v>
      </c>
      <c r="B82" s="155" t="s">
        <v>6</v>
      </c>
      <c r="C82" s="155"/>
      <c r="D82" s="155"/>
      <c r="E82" s="59"/>
      <c r="F82" s="58" t="s">
        <v>10</v>
      </c>
      <c r="G82" s="155" t="s">
        <v>6</v>
      </c>
      <c r="H82" s="155"/>
      <c r="I82" s="155"/>
      <c r="J82" s="165" t="s">
        <v>251</v>
      </c>
      <c r="K82" s="166"/>
      <c r="L82" s="166"/>
      <c r="M82" s="166"/>
    </row>
    <row r="83" spans="1:13" ht="14.25" x14ac:dyDescent="0.25">
      <c r="A83" s="60" t="s">
        <v>250</v>
      </c>
      <c r="B83" s="164" t="s">
        <v>6</v>
      </c>
      <c r="C83" s="164"/>
      <c r="D83" s="164"/>
      <c r="E83" s="59"/>
      <c r="F83" s="60" t="s">
        <v>250</v>
      </c>
      <c r="G83" s="164" t="s">
        <v>6</v>
      </c>
      <c r="H83" s="164"/>
      <c r="I83" s="164"/>
      <c r="J83" s="165"/>
      <c r="K83" s="166"/>
      <c r="L83" s="166"/>
      <c r="M83" s="166"/>
    </row>
    <row r="84" spans="1:13" ht="14.25" x14ac:dyDescent="0.25">
      <c r="A84" s="60" t="s">
        <v>11</v>
      </c>
      <c r="B84" s="164" t="s">
        <v>6</v>
      </c>
      <c r="C84" s="164"/>
      <c r="D84" s="164"/>
      <c r="E84" s="59"/>
      <c r="F84" s="58" t="s">
        <v>11</v>
      </c>
      <c r="G84" s="164" t="s">
        <v>6</v>
      </c>
      <c r="H84" s="164"/>
      <c r="I84" s="164"/>
      <c r="J84" s="165"/>
      <c r="K84" s="166"/>
      <c r="L84" s="166"/>
      <c r="M84" s="166"/>
    </row>
    <row r="85" spans="1:13" ht="14.25" x14ac:dyDescent="0.25">
      <c r="A85" s="60" t="s">
        <v>12</v>
      </c>
      <c r="B85" s="164" t="s">
        <v>6</v>
      </c>
      <c r="C85" s="164"/>
      <c r="D85" s="164"/>
      <c r="E85" s="59"/>
      <c r="F85" s="58" t="s">
        <v>12</v>
      </c>
      <c r="G85" s="164" t="s">
        <v>6</v>
      </c>
      <c r="H85" s="164"/>
      <c r="I85" s="164"/>
      <c r="J85" s="165"/>
      <c r="K85" s="166"/>
      <c r="L85" s="166"/>
      <c r="M85" s="166"/>
    </row>
    <row r="86" spans="1:13" ht="14.25" x14ac:dyDescent="0.25">
      <c r="A86" s="60" t="s">
        <v>13</v>
      </c>
      <c r="B86" s="164" t="s">
        <v>6</v>
      </c>
      <c r="C86" s="164"/>
      <c r="D86" s="164"/>
      <c r="E86" s="59"/>
      <c r="F86" s="58" t="s">
        <v>13</v>
      </c>
      <c r="G86" s="164" t="s">
        <v>6</v>
      </c>
      <c r="H86" s="164"/>
      <c r="I86" s="164"/>
      <c r="J86" s="165"/>
      <c r="K86" s="166"/>
      <c r="L86" s="166"/>
      <c r="M86" s="166"/>
    </row>
    <row r="87" spans="1:13" ht="15" x14ac:dyDescent="0.25">
      <c r="A87" s="63"/>
      <c r="B87" s="66"/>
      <c r="C87" s="66"/>
      <c r="D87" s="66"/>
      <c r="E87" s="59"/>
      <c r="F87" s="59"/>
      <c r="G87" s="66"/>
      <c r="H87" s="66"/>
      <c r="I87" s="66"/>
      <c r="J87" s="65"/>
      <c r="K87" s="65"/>
      <c r="L87" s="65"/>
      <c r="M87" s="65"/>
    </row>
    <row r="88" spans="1:13" ht="13.5" thickBot="1" x14ac:dyDescent="0.3"/>
    <row r="89" spans="1:13" ht="15.75" thickBot="1" x14ac:dyDescent="0.3">
      <c r="A89" s="64" t="s">
        <v>254</v>
      </c>
      <c r="B89" s="169" t="str">
        <f>B34</f>
        <v>NOM de l'entreprise à renseigner</v>
      </c>
      <c r="C89" s="170"/>
      <c r="D89" s="170"/>
      <c r="E89" s="170"/>
      <c r="F89" s="170"/>
      <c r="G89" s="170"/>
      <c r="H89" s="170"/>
      <c r="I89" s="171"/>
      <c r="J89" s="61"/>
      <c r="K89" s="61"/>
      <c r="L89" s="61"/>
    </row>
    <row r="90" spans="1:13" ht="18.600000000000001" customHeight="1" x14ac:dyDescent="0.25">
      <c r="A90" s="168" t="s">
        <v>9</v>
      </c>
      <c r="B90" s="168"/>
      <c r="C90" s="168"/>
      <c r="D90" s="168"/>
      <c r="E90" s="62"/>
      <c r="F90" s="154" t="s">
        <v>252</v>
      </c>
      <c r="G90" s="154"/>
      <c r="H90" s="154"/>
      <c r="I90" s="154"/>
    </row>
    <row r="91" spans="1:13" ht="14.25" x14ac:dyDescent="0.25">
      <c r="A91" s="60" t="s">
        <v>10</v>
      </c>
      <c r="B91" s="175"/>
      <c r="C91" s="175"/>
      <c r="D91" s="175"/>
      <c r="E91" s="59"/>
      <c r="F91" s="58" t="s">
        <v>10</v>
      </c>
      <c r="G91" s="155" t="s">
        <v>6</v>
      </c>
      <c r="H91" s="155"/>
      <c r="I91" s="155"/>
      <c r="J91" s="172" t="s">
        <v>253</v>
      </c>
      <c r="K91" s="173"/>
      <c r="L91" s="173"/>
      <c r="M91" s="173"/>
    </row>
    <row r="92" spans="1:13" ht="14.25" x14ac:dyDescent="0.25">
      <c r="A92" s="60" t="s">
        <v>250</v>
      </c>
      <c r="B92" s="176"/>
      <c r="C92" s="176"/>
      <c r="D92" s="176"/>
      <c r="E92" s="59"/>
      <c r="F92" s="60" t="s">
        <v>250</v>
      </c>
      <c r="G92" s="164" t="s">
        <v>6</v>
      </c>
      <c r="H92" s="164"/>
      <c r="I92" s="164"/>
      <c r="J92" s="174"/>
      <c r="K92" s="173"/>
      <c r="L92" s="173"/>
      <c r="M92" s="173"/>
    </row>
    <row r="93" spans="1:13" ht="14.25" x14ac:dyDescent="0.25">
      <c r="A93" s="60" t="s">
        <v>11</v>
      </c>
      <c r="B93" s="176"/>
      <c r="C93" s="176"/>
      <c r="D93" s="176"/>
      <c r="E93" s="59"/>
      <c r="F93" s="58" t="s">
        <v>11</v>
      </c>
      <c r="G93" s="164" t="s">
        <v>6</v>
      </c>
      <c r="H93" s="164"/>
      <c r="I93" s="164"/>
      <c r="J93" s="174"/>
      <c r="K93" s="173"/>
      <c r="L93" s="173"/>
      <c r="M93" s="173"/>
    </row>
    <row r="94" spans="1:13" ht="14.25" x14ac:dyDescent="0.25">
      <c r="A94" s="60" t="s">
        <v>12</v>
      </c>
      <c r="B94" s="176"/>
      <c r="C94" s="176"/>
      <c r="D94" s="176"/>
      <c r="E94" s="59"/>
      <c r="F94" s="58" t="s">
        <v>12</v>
      </c>
      <c r="G94" s="164" t="s">
        <v>6</v>
      </c>
      <c r="H94" s="164"/>
      <c r="I94" s="164"/>
      <c r="J94" s="174"/>
      <c r="K94" s="173"/>
      <c r="L94" s="173"/>
      <c r="M94" s="173"/>
    </row>
    <row r="95" spans="1:13" ht="14.25" x14ac:dyDescent="0.25">
      <c r="A95" s="60" t="s">
        <v>13</v>
      </c>
      <c r="B95" s="176"/>
      <c r="C95" s="176"/>
      <c r="D95" s="176"/>
      <c r="E95" s="59"/>
      <c r="F95" s="58" t="s">
        <v>13</v>
      </c>
      <c r="G95" s="164" t="s">
        <v>6</v>
      </c>
      <c r="H95" s="164"/>
      <c r="I95" s="164"/>
      <c r="J95" s="174"/>
      <c r="K95" s="173"/>
      <c r="L95" s="173"/>
      <c r="M95" s="173"/>
    </row>
    <row r="96" spans="1:13" ht="15" x14ac:dyDescent="0.25">
      <c r="A96" s="63"/>
      <c r="B96" s="63"/>
      <c r="C96" s="63"/>
      <c r="D96" s="63"/>
      <c r="E96" s="63"/>
      <c r="F96" s="63"/>
      <c r="G96" s="63"/>
      <c r="H96" s="63"/>
      <c r="I96" s="63"/>
      <c r="J96" s="61"/>
      <c r="K96" s="61"/>
    </row>
    <row r="97" spans="1:13" ht="23.45" customHeight="1" x14ac:dyDescent="0.25">
      <c r="A97" s="168" t="s">
        <v>9</v>
      </c>
      <c r="B97" s="168"/>
      <c r="C97" s="168"/>
      <c r="D97" s="168"/>
      <c r="E97" s="62"/>
      <c r="F97" s="154" t="s">
        <v>252</v>
      </c>
      <c r="G97" s="154"/>
      <c r="H97" s="154"/>
      <c r="I97" s="154"/>
      <c r="J97" s="61"/>
      <c r="K97" s="61"/>
    </row>
    <row r="98" spans="1:13" ht="13.9" customHeight="1" x14ac:dyDescent="0.25">
      <c r="A98" s="60" t="s">
        <v>10</v>
      </c>
      <c r="B98" s="155" t="s">
        <v>6</v>
      </c>
      <c r="C98" s="155"/>
      <c r="D98" s="155"/>
      <c r="E98" s="59"/>
      <c r="F98" s="58" t="s">
        <v>10</v>
      </c>
      <c r="G98" s="155" t="s">
        <v>6</v>
      </c>
      <c r="H98" s="155"/>
      <c r="I98" s="155"/>
      <c r="J98" s="165" t="s">
        <v>251</v>
      </c>
      <c r="K98" s="166"/>
      <c r="L98" s="166"/>
      <c r="M98" s="166"/>
    </row>
    <row r="99" spans="1:13" ht="14.25" x14ac:dyDescent="0.25">
      <c r="A99" s="60" t="s">
        <v>250</v>
      </c>
      <c r="B99" s="164" t="s">
        <v>6</v>
      </c>
      <c r="C99" s="164"/>
      <c r="D99" s="164"/>
      <c r="E99" s="59"/>
      <c r="F99" s="60" t="s">
        <v>250</v>
      </c>
      <c r="G99" s="164" t="s">
        <v>6</v>
      </c>
      <c r="H99" s="164"/>
      <c r="I99" s="164"/>
      <c r="J99" s="165"/>
      <c r="K99" s="166"/>
      <c r="L99" s="166"/>
      <c r="M99" s="166"/>
    </row>
    <row r="100" spans="1:13" ht="14.25" x14ac:dyDescent="0.25">
      <c r="A100" s="60" t="s">
        <v>11</v>
      </c>
      <c r="B100" s="164" t="s">
        <v>6</v>
      </c>
      <c r="C100" s="164"/>
      <c r="D100" s="164"/>
      <c r="E100" s="59"/>
      <c r="F100" s="58" t="s">
        <v>11</v>
      </c>
      <c r="G100" s="164" t="s">
        <v>6</v>
      </c>
      <c r="H100" s="164"/>
      <c r="I100" s="164"/>
      <c r="J100" s="165"/>
      <c r="K100" s="166"/>
      <c r="L100" s="166"/>
      <c r="M100" s="166"/>
    </row>
    <row r="101" spans="1:13" ht="14.25" x14ac:dyDescent="0.25">
      <c r="A101" s="60" t="s">
        <v>12</v>
      </c>
      <c r="B101" s="164" t="s">
        <v>6</v>
      </c>
      <c r="C101" s="164"/>
      <c r="D101" s="164"/>
      <c r="E101" s="59"/>
      <c r="F101" s="58" t="s">
        <v>12</v>
      </c>
      <c r="G101" s="164" t="s">
        <v>6</v>
      </c>
      <c r="H101" s="164"/>
      <c r="I101" s="164"/>
      <c r="J101" s="165"/>
      <c r="K101" s="166"/>
      <c r="L101" s="166"/>
      <c r="M101" s="166"/>
    </row>
    <row r="102" spans="1:13" ht="14.25" x14ac:dyDescent="0.25">
      <c r="A102" s="60" t="s">
        <v>13</v>
      </c>
      <c r="B102" s="164" t="s">
        <v>6</v>
      </c>
      <c r="C102" s="164"/>
      <c r="D102" s="164"/>
      <c r="E102" s="59"/>
      <c r="F102" s="58" t="s">
        <v>13</v>
      </c>
      <c r="G102" s="164" t="s">
        <v>6</v>
      </c>
      <c r="H102" s="164"/>
      <c r="I102" s="164"/>
      <c r="J102" s="165"/>
      <c r="K102" s="166"/>
      <c r="L102" s="166"/>
      <c r="M102" s="166"/>
    </row>
    <row r="103" spans="1:13" ht="15" x14ac:dyDescent="0.25">
      <c r="A103" s="63"/>
      <c r="B103" s="66"/>
      <c r="C103" s="66"/>
      <c r="D103" s="66"/>
      <c r="E103" s="59"/>
      <c r="F103" s="59"/>
      <c r="G103" s="66"/>
      <c r="H103" s="66"/>
      <c r="I103" s="66"/>
      <c r="J103" s="65"/>
      <c r="K103" s="65"/>
      <c r="L103" s="65"/>
      <c r="M103" s="65"/>
    </row>
    <row r="104" spans="1:13" ht="13.5" thickBot="1" x14ac:dyDescent="0.3"/>
    <row r="105" spans="1:13" ht="15.75" thickBot="1" x14ac:dyDescent="0.3">
      <c r="A105" s="64" t="s">
        <v>254</v>
      </c>
      <c r="B105" s="169" t="str">
        <f>B45</f>
        <v>NOM de l'entreprise à renseigner</v>
      </c>
      <c r="C105" s="170"/>
      <c r="D105" s="170"/>
      <c r="E105" s="170"/>
      <c r="F105" s="170"/>
      <c r="G105" s="170"/>
      <c r="H105" s="170"/>
      <c r="I105" s="171"/>
      <c r="J105" s="61"/>
      <c r="K105" s="61"/>
      <c r="L105" s="61"/>
    </row>
    <row r="106" spans="1:13" ht="22.15" customHeight="1" x14ac:dyDescent="0.25">
      <c r="A106" s="168" t="s">
        <v>9</v>
      </c>
      <c r="B106" s="168"/>
      <c r="C106" s="168"/>
      <c r="D106" s="168"/>
      <c r="E106" s="62"/>
      <c r="F106" s="154" t="s">
        <v>252</v>
      </c>
      <c r="G106" s="154"/>
      <c r="H106" s="154"/>
      <c r="I106" s="154"/>
    </row>
    <row r="107" spans="1:13" ht="14.25" x14ac:dyDescent="0.25">
      <c r="A107" s="60" t="s">
        <v>10</v>
      </c>
      <c r="B107" s="175"/>
      <c r="C107" s="175"/>
      <c r="D107" s="175"/>
      <c r="E107" s="59"/>
      <c r="F107" s="58" t="s">
        <v>10</v>
      </c>
      <c r="G107" s="155" t="s">
        <v>6</v>
      </c>
      <c r="H107" s="155"/>
      <c r="I107" s="155"/>
      <c r="J107" s="172" t="s">
        <v>253</v>
      </c>
      <c r="K107" s="173"/>
      <c r="L107" s="173"/>
      <c r="M107" s="173"/>
    </row>
    <row r="108" spans="1:13" ht="14.25" x14ac:dyDescent="0.25">
      <c r="A108" s="60" t="s">
        <v>250</v>
      </c>
      <c r="B108" s="176"/>
      <c r="C108" s="176"/>
      <c r="D108" s="176"/>
      <c r="E108" s="59"/>
      <c r="F108" s="60" t="s">
        <v>250</v>
      </c>
      <c r="G108" s="164" t="s">
        <v>6</v>
      </c>
      <c r="H108" s="164"/>
      <c r="I108" s="164"/>
      <c r="J108" s="174"/>
      <c r="K108" s="173"/>
      <c r="L108" s="173"/>
      <c r="M108" s="173"/>
    </row>
    <row r="109" spans="1:13" ht="14.25" x14ac:dyDescent="0.25">
      <c r="A109" s="60" t="s">
        <v>11</v>
      </c>
      <c r="B109" s="176"/>
      <c r="C109" s="176"/>
      <c r="D109" s="176"/>
      <c r="E109" s="59"/>
      <c r="F109" s="58" t="s">
        <v>11</v>
      </c>
      <c r="G109" s="164" t="s">
        <v>6</v>
      </c>
      <c r="H109" s="164"/>
      <c r="I109" s="164"/>
      <c r="J109" s="174"/>
      <c r="K109" s="173"/>
      <c r="L109" s="173"/>
      <c r="M109" s="173"/>
    </row>
    <row r="110" spans="1:13" ht="14.25" x14ac:dyDescent="0.25">
      <c r="A110" s="60" t="s">
        <v>12</v>
      </c>
      <c r="B110" s="176"/>
      <c r="C110" s="176"/>
      <c r="D110" s="176"/>
      <c r="E110" s="59"/>
      <c r="F110" s="58" t="s">
        <v>12</v>
      </c>
      <c r="G110" s="164" t="s">
        <v>6</v>
      </c>
      <c r="H110" s="164"/>
      <c r="I110" s="164"/>
      <c r="J110" s="174"/>
      <c r="K110" s="173"/>
      <c r="L110" s="173"/>
      <c r="M110" s="173"/>
    </row>
    <row r="111" spans="1:13" ht="14.25" x14ac:dyDescent="0.25">
      <c r="A111" s="60" t="s">
        <v>13</v>
      </c>
      <c r="B111" s="176"/>
      <c r="C111" s="176"/>
      <c r="D111" s="176"/>
      <c r="E111" s="59"/>
      <c r="F111" s="58" t="s">
        <v>13</v>
      </c>
      <c r="G111" s="164" t="s">
        <v>6</v>
      </c>
      <c r="H111" s="164"/>
      <c r="I111" s="164"/>
      <c r="J111" s="174"/>
      <c r="K111" s="173"/>
      <c r="L111" s="173"/>
      <c r="M111" s="173"/>
    </row>
    <row r="112" spans="1:13" ht="15" x14ac:dyDescent="0.25">
      <c r="A112" s="63"/>
      <c r="B112" s="63"/>
      <c r="C112" s="63"/>
      <c r="D112" s="63"/>
      <c r="E112" s="63"/>
      <c r="F112" s="63"/>
      <c r="G112" s="63"/>
      <c r="H112" s="63"/>
      <c r="I112" s="63"/>
      <c r="J112" s="61"/>
      <c r="K112" s="61"/>
    </row>
    <row r="113" spans="1:13" ht="15" x14ac:dyDescent="0.25">
      <c r="A113" s="168" t="s">
        <v>9</v>
      </c>
      <c r="B113" s="168"/>
      <c r="C113" s="168"/>
      <c r="D113" s="168"/>
      <c r="E113" s="62"/>
      <c r="F113" s="154" t="s">
        <v>252</v>
      </c>
      <c r="G113" s="154"/>
      <c r="H113" s="154"/>
      <c r="I113" s="154"/>
      <c r="J113" s="61"/>
      <c r="K113" s="61"/>
    </row>
    <row r="114" spans="1:13" ht="14.25" x14ac:dyDescent="0.25">
      <c r="A114" s="60" t="s">
        <v>10</v>
      </c>
      <c r="B114" s="155" t="s">
        <v>6</v>
      </c>
      <c r="C114" s="155"/>
      <c r="D114" s="155"/>
      <c r="E114" s="59"/>
      <c r="F114" s="58" t="s">
        <v>10</v>
      </c>
      <c r="G114" s="155" t="s">
        <v>6</v>
      </c>
      <c r="H114" s="155"/>
      <c r="I114" s="155"/>
      <c r="J114" s="165" t="s">
        <v>251</v>
      </c>
      <c r="K114" s="166"/>
      <c r="L114" s="166"/>
      <c r="M114" s="166"/>
    </row>
    <row r="115" spans="1:13" ht="14.25" x14ac:dyDescent="0.25">
      <c r="A115" s="60" t="s">
        <v>250</v>
      </c>
      <c r="B115" s="164" t="s">
        <v>6</v>
      </c>
      <c r="C115" s="164"/>
      <c r="D115" s="164"/>
      <c r="E115" s="59"/>
      <c r="F115" s="60" t="s">
        <v>250</v>
      </c>
      <c r="G115" s="164" t="s">
        <v>6</v>
      </c>
      <c r="H115" s="164"/>
      <c r="I115" s="164"/>
      <c r="J115" s="165"/>
      <c r="K115" s="166"/>
      <c r="L115" s="166"/>
      <c r="M115" s="166"/>
    </row>
    <row r="116" spans="1:13" ht="14.25" x14ac:dyDescent="0.25">
      <c r="A116" s="60" t="s">
        <v>11</v>
      </c>
      <c r="B116" s="164" t="s">
        <v>6</v>
      </c>
      <c r="C116" s="164"/>
      <c r="D116" s="164"/>
      <c r="E116" s="59"/>
      <c r="F116" s="58" t="s">
        <v>11</v>
      </c>
      <c r="G116" s="164" t="s">
        <v>6</v>
      </c>
      <c r="H116" s="164"/>
      <c r="I116" s="164"/>
      <c r="J116" s="165"/>
      <c r="K116" s="166"/>
      <c r="L116" s="166"/>
      <c r="M116" s="166"/>
    </row>
    <row r="117" spans="1:13" ht="14.25" x14ac:dyDescent="0.25">
      <c r="A117" s="60" t="s">
        <v>12</v>
      </c>
      <c r="B117" s="164" t="s">
        <v>6</v>
      </c>
      <c r="C117" s="164"/>
      <c r="D117" s="164"/>
      <c r="E117" s="59"/>
      <c r="F117" s="58" t="s">
        <v>12</v>
      </c>
      <c r="G117" s="164" t="s">
        <v>6</v>
      </c>
      <c r="H117" s="164"/>
      <c r="I117" s="164"/>
      <c r="J117" s="165"/>
      <c r="K117" s="166"/>
      <c r="L117" s="166"/>
      <c r="M117" s="166"/>
    </row>
    <row r="118" spans="1:13" ht="14.25" x14ac:dyDescent="0.25">
      <c r="A118" s="60" t="s">
        <v>13</v>
      </c>
      <c r="B118" s="164" t="s">
        <v>6</v>
      </c>
      <c r="C118" s="164"/>
      <c r="D118" s="164"/>
      <c r="E118" s="59"/>
      <c r="F118" s="58" t="s">
        <v>13</v>
      </c>
      <c r="G118" s="164" t="s">
        <v>6</v>
      </c>
      <c r="H118" s="164"/>
      <c r="I118" s="164"/>
      <c r="J118" s="165"/>
      <c r="K118" s="166"/>
      <c r="L118" s="166"/>
      <c r="M118" s="166"/>
    </row>
  </sheetData>
  <mergeCells count="153">
    <mergeCell ref="B118:D118"/>
    <mergeCell ref="G118:I118"/>
    <mergeCell ref="B105:I105"/>
    <mergeCell ref="B89:I89"/>
    <mergeCell ref="G111:I111"/>
    <mergeCell ref="G101:I101"/>
    <mergeCell ref="B102:D102"/>
    <mergeCell ref="G102:I102"/>
    <mergeCell ref="G108:I108"/>
    <mergeCell ref="B109:D109"/>
    <mergeCell ref="G109:I109"/>
    <mergeCell ref="B110:D110"/>
    <mergeCell ref="B117:D117"/>
    <mergeCell ref="G117:I117"/>
    <mergeCell ref="G100:I100"/>
    <mergeCell ref="B101:D101"/>
    <mergeCell ref="B95:D95"/>
    <mergeCell ref="G95:I95"/>
    <mergeCell ref="A97:D97"/>
    <mergeCell ref="F97:I97"/>
    <mergeCell ref="B98:D98"/>
    <mergeCell ref="G98:I98"/>
    <mergeCell ref="J114:M118"/>
    <mergeCell ref="B115:D115"/>
    <mergeCell ref="G115:I115"/>
    <mergeCell ref="B116:D116"/>
    <mergeCell ref="G116:I116"/>
    <mergeCell ref="J24:M30"/>
    <mergeCell ref="J35:M41"/>
    <mergeCell ref="J46:M52"/>
    <mergeCell ref="J107:M111"/>
    <mergeCell ref="B108:D108"/>
    <mergeCell ref="A106:D106"/>
    <mergeCell ref="F106:I106"/>
    <mergeCell ref="A113:D113"/>
    <mergeCell ref="F113:I113"/>
    <mergeCell ref="B114:D114"/>
    <mergeCell ref="G114:I114"/>
    <mergeCell ref="G110:I110"/>
    <mergeCell ref="B111:D111"/>
    <mergeCell ref="B107:D107"/>
    <mergeCell ref="G107:I107"/>
    <mergeCell ref="J98:M102"/>
    <mergeCell ref="B99:D99"/>
    <mergeCell ref="G99:I99"/>
    <mergeCell ref="B100:D100"/>
    <mergeCell ref="B91:D91"/>
    <mergeCell ref="G91:I91"/>
    <mergeCell ref="B85:D85"/>
    <mergeCell ref="G85:I85"/>
    <mergeCell ref="B86:D86"/>
    <mergeCell ref="G86:I86"/>
    <mergeCell ref="A90:D90"/>
    <mergeCell ref="F90:I90"/>
    <mergeCell ref="J91:M95"/>
    <mergeCell ref="B92:D92"/>
    <mergeCell ref="G92:I92"/>
    <mergeCell ref="B93:D93"/>
    <mergeCell ref="G93:I93"/>
    <mergeCell ref="B94:D94"/>
    <mergeCell ref="G94:I94"/>
    <mergeCell ref="B77:D77"/>
    <mergeCell ref="G77:I77"/>
    <mergeCell ref="B78:D78"/>
    <mergeCell ref="G78:I78"/>
    <mergeCell ref="B79:D79"/>
    <mergeCell ref="G79:I79"/>
    <mergeCell ref="A81:D81"/>
    <mergeCell ref="F81:I81"/>
    <mergeCell ref="B82:D82"/>
    <mergeCell ref="G82:I82"/>
    <mergeCell ref="A74:D74"/>
    <mergeCell ref="F74:I74"/>
    <mergeCell ref="B73:I73"/>
    <mergeCell ref="B57:I57"/>
    <mergeCell ref="J82:M86"/>
    <mergeCell ref="B83:D83"/>
    <mergeCell ref="G83:I83"/>
    <mergeCell ref="B84:D84"/>
    <mergeCell ref="G84:I84"/>
    <mergeCell ref="J59:M63"/>
    <mergeCell ref="F65:I65"/>
    <mergeCell ref="J66:M70"/>
    <mergeCell ref="B67:D67"/>
    <mergeCell ref="G67:I67"/>
    <mergeCell ref="B68:D68"/>
    <mergeCell ref="G68:I68"/>
    <mergeCell ref="B69:D69"/>
    <mergeCell ref="G69:I69"/>
    <mergeCell ref="B70:D70"/>
    <mergeCell ref="B75:D75"/>
    <mergeCell ref="G75:I75"/>
    <mergeCell ref="J75:M79"/>
    <mergeCell ref="B76:D76"/>
    <mergeCell ref="G76:I76"/>
    <mergeCell ref="B63:D63"/>
    <mergeCell ref="G63:I63"/>
    <mergeCell ref="A65:D65"/>
    <mergeCell ref="B62:D62"/>
    <mergeCell ref="G62:I62"/>
    <mergeCell ref="B60:D60"/>
    <mergeCell ref="G60:I60"/>
    <mergeCell ref="B61:D61"/>
    <mergeCell ref="G61:I61"/>
    <mergeCell ref="B28:I28"/>
    <mergeCell ref="B29:I29"/>
    <mergeCell ref="B30:I30"/>
    <mergeCell ref="G59:I59"/>
    <mergeCell ref="B40:I40"/>
    <mergeCell ref="B41:I41"/>
    <mergeCell ref="A55:I55"/>
    <mergeCell ref="A58:D58"/>
    <mergeCell ref="F58:I58"/>
    <mergeCell ref="B45:I45"/>
    <mergeCell ref="B46:I46"/>
    <mergeCell ref="B47:I47"/>
    <mergeCell ref="B49:I49"/>
    <mergeCell ref="B50:I50"/>
    <mergeCell ref="B51:I51"/>
    <mergeCell ref="B52:I52"/>
    <mergeCell ref="B34:I34"/>
    <mergeCell ref="G70:I70"/>
    <mergeCell ref="B23:I23"/>
    <mergeCell ref="B24:I24"/>
    <mergeCell ref="B25:I25"/>
    <mergeCell ref="B66:D66"/>
    <mergeCell ref="G66:I66"/>
    <mergeCell ref="B13:I13"/>
    <mergeCell ref="J13:M19"/>
    <mergeCell ref="B14:I14"/>
    <mergeCell ref="B15:I15"/>
    <mergeCell ref="B16:I16"/>
    <mergeCell ref="B17:I17"/>
    <mergeCell ref="B18:I18"/>
    <mergeCell ref="B19:I19"/>
    <mergeCell ref="B35:I35"/>
    <mergeCell ref="B36:I36"/>
    <mergeCell ref="B37:I37"/>
    <mergeCell ref="B38:I38"/>
    <mergeCell ref="B39:I39"/>
    <mergeCell ref="B48:I48"/>
    <mergeCell ref="B59:D59"/>
    <mergeCell ref="B26:I26"/>
    <mergeCell ref="B27:I27"/>
    <mergeCell ref="A1:I1"/>
    <mergeCell ref="A2:I2"/>
    <mergeCell ref="A3:I3"/>
    <mergeCell ref="A6:I6"/>
    <mergeCell ref="B12:I12"/>
    <mergeCell ref="B8:I8"/>
    <mergeCell ref="J9:R10"/>
    <mergeCell ref="B9:I9"/>
    <mergeCell ref="O13:S19"/>
  </mergeCells>
  <printOptions horizontalCentered="1"/>
  <pageMargins left="0.47244094488188981" right="0.43307086614173229" top="0.74803149606299213" bottom="0.74803149606299213" header="0.31496062992125984" footer="0.31496062992125984"/>
  <pageSetup paperSize="9" scale="50" orientation="portrait" r:id="rId1"/>
  <rowBreaks count="1" manualBreakCount="1">
    <brk id="54" max="16383" man="1"/>
  </rowBreaks>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35"/>
  <sheetViews>
    <sheetView tabSelected="1" zoomScale="90" zoomScaleNormal="90" workbookViewId="0">
      <selection activeCell="I6" sqref="I6"/>
    </sheetView>
  </sheetViews>
  <sheetFormatPr baseColWidth="10" defaultRowHeight="15" x14ac:dyDescent="0.25"/>
  <cols>
    <col min="1" max="1" width="10.7109375" customWidth="1"/>
    <col min="2" max="2" width="97.7109375" style="2" customWidth="1"/>
    <col min="3" max="3" width="17.28515625" customWidth="1"/>
    <col min="4" max="4" width="15.7109375" style="43" customWidth="1"/>
    <col min="5" max="5" width="30.28515625" customWidth="1"/>
    <col min="6" max="7" width="22.7109375" customWidth="1"/>
    <col min="8" max="8" width="30.28515625" customWidth="1"/>
    <col min="9" max="9" width="21.7109375" bestFit="1" customWidth="1"/>
    <col min="10" max="10" width="19.85546875" style="1" bestFit="1" customWidth="1"/>
    <col min="11" max="11" width="31.42578125" customWidth="1"/>
    <col min="12" max="12" width="11.42578125" style="1"/>
  </cols>
  <sheetData>
    <row r="1" spans="1:13" ht="101.45" customHeight="1" x14ac:dyDescent="0.25">
      <c r="A1" s="185" t="s">
        <v>249</v>
      </c>
      <c r="B1" s="186"/>
      <c r="C1" s="186"/>
      <c r="D1" s="186"/>
      <c r="E1" s="186"/>
      <c r="F1" s="186"/>
      <c r="G1" s="186"/>
      <c r="H1" s="186"/>
    </row>
    <row r="2" spans="1:13" ht="65.25" customHeight="1" x14ac:dyDescent="0.25">
      <c r="A2" s="187" t="s">
        <v>18</v>
      </c>
      <c r="B2" s="188"/>
      <c r="C2" s="188"/>
      <c r="D2" s="188"/>
      <c r="E2" s="188"/>
      <c r="F2" s="188"/>
      <c r="G2" s="188"/>
      <c r="H2" s="188"/>
    </row>
    <row r="3" spans="1:13" ht="34.9" customHeight="1" x14ac:dyDescent="0.25">
      <c r="A3" s="189"/>
      <c r="B3" s="190"/>
      <c r="C3" s="190"/>
      <c r="D3" s="190"/>
      <c r="E3" s="190"/>
      <c r="F3" s="190"/>
      <c r="G3" s="190"/>
      <c r="H3" s="190"/>
    </row>
    <row r="4" spans="1:13" ht="31.9" customHeight="1" thickBot="1" x14ac:dyDescent="0.3">
      <c r="A4" s="194" t="s">
        <v>17</v>
      </c>
      <c r="B4" s="194"/>
      <c r="C4" s="194"/>
      <c r="D4" s="194"/>
      <c r="E4" s="194"/>
      <c r="F4" s="194"/>
      <c r="G4" s="194"/>
      <c r="H4" s="194"/>
      <c r="I4" s="6"/>
      <c r="J4" s="6"/>
      <c r="K4" s="6"/>
      <c r="L4" s="6"/>
      <c r="M4" s="6"/>
    </row>
    <row r="5" spans="1:13" ht="54.6" customHeight="1" thickBot="1" x14ac:dyDescent="0.3">
      <c r="A5" s="11" t="s">
        <v>16</v>
      </c>
      <c r="B5" s="12" t="s">
        <v>0</v>
      </c>
      <c r="C5" s="13" t="s">
        <v>1</v>
      </c>
      <c r="D5" s="32" t="s">
        <v>60</v>
      </c>
      <c r="E5" s="13" t="s">
        <v>61</v>
      </c>
      <c r="F5" s="226" t="s">
        <v>326</v>
      </c>
      <c r="G5" s="14" t="s">
        <v>327</v>
      </c>
      <c r="H5" s="15" t="s">
        <v>328</v>
      </c>
      <c r="I5" s="1"/>
      <c r="J5"/>
      <c r="K5" s="1"/>
      <c r="L5"/>
    </row>
    <row r="6" spans="1:13" ht="52.15" customHeight="1" thickBot="1" x14ac:dyDescent="0.3">
      <c r="A6" s="180" t="s">
        <v>206</v>
      </c>
      <c r="B6" s="181"/>
      <c r="C6" s="181"/>
      <c r="D6" s="181"/>
      <c r="E6" s="181"/>
      <c r="F6" s="181"/>
      <c r="G6" s="181"/>
      <c r="H6" s="181"/>
      <c r="I6" s="1"/>
      <c r="J6"/>
      <c r="K6" s="1"/>
      <c r="L6"/>
    </row>
    <row r="7" spans="1:13" s="4" customFormat="1" ht="28.15" customHeight="1" x14ac:dyDescent="0.25">
      <c r="A7" s="177" t="s">
        <v>207</v>
      </c>
      <c r="B7" s="178"/>
      <c r="C7" s="178"/>
      <c r="D7" s="178"/>
      <c r="E7" s="178"/>
      <c r="F7" s="178"/>
      <c r="G7" s="178"/>
      <c r="H7" s="179"/>
      <c r="I7" s="5"/>
      <c r="J7" s="5"/>
    </row>
    <row r="8" spans="1:13" ht="48.6" customHeight="1" x14ac:dyDescent="0.25">
      <c r="A8" s="20">
        <v>1</v>
      </c>
      <c r="B8" s="44" t="s">
        <v>208</v>
      </c>
      <c r="C8" s="16" t="s">
        <v>242</v>
      </c>
      <c r="D8" s="33">
        <v>268</v>
      </c>
      <c r="E8" s="46"/>
      <c r="F8" s="46"/>
      <c r="G8" s="46"/>
      <c r="H8" s="47"/>
      <c r="I8" s="1"/>
      <c r="J8"/>
      <c r="L8"/>
    </row>
    <row r="9" spans="1:13" ht="48.6" customHeight="1" x14ac:dyDescent="0.25">
      <c r="A9" s="20">
        <f>A8+1</f>
        <v>2</v>
      </c>
      <c r="B9" s="44" t="s">
        <v>209</v>
      </c>
      <c r="C9" s="16" t="s">
        <v>242</v>
      </c>
      <c r="D9" s="33">
        <v>41</v>
      </c>
      <c r="E9" s="46"/>
      <c r="F9" s="46"/>
      <c r="G9" s="46"/>
      <c r="H9" s="47"/>
      <c r="I9" s="1"/>
      <c r="J9"/>
      <c r="L9"/>
    </row>
    <row r="10" spans="1:13" ht="48.6" customHeight="1" x14ac:dyDescent="0.25">
      <c r="A10" s="20">
        <f t="shared" ref="A10:A18" si="0">A9+1</f>
        <v>3</v>
      </c>
      <c r="B10" s="44" t="s">
        <v>210</v>
      </c>
      <c r="C10" s="16" t="s">
        <v>28</v>
      </c>
      <c r="D10" s="33">
        <v>55</v>
      </c>
      <c r="E10" s="46"/>
      <c r="F10" s="46"/>
      <c r="G10" s="46"/>
      <c r="H10" s="47"/>
      <c r="I10" s="1"/>
      <c r="J10"/>
      <c r="L10"/>
    </row>
    <row r="11" spans="1:13" ht="48.6" customHeight="1" x14ac:dyDescent="0.25">
      <c r="A11" s="20">
        <f t="shared" si="0"/>
        <v>4</v>
      </c>
      <c r="B11" s="44" t="s">
        <v>211</v>
      </c>
      <c r="C11" s="16" t="s">
        <v>242</v>
      </c>
      <c r="D11" s="33">
        <v>18</v>
      </c>
      <c r="E11" s="46"/>
      <c r="F11" s="46"/>
      <c r="G11" s="46"/>
      <c r="H11" s="47"/>
      <c r="I11" s="1"/>
      <c r="J11"/>
      <c r="L11"/>
    </row>
    <row r="12" spans="1:13" ht="48.6" customHeight="1" x14ac:dyDescent="0.25">
      <c r="A12" s="20">
        <f t="shared" si="0"/>
        <v>5</v>
      </c>
      <c r="B12" s="44" t="s">
        <v>212</v>
      </c>
      <c r="C12" s="16" t="s">
        <v>242</v>
      </c>
      <c r="D12" s="33">
        <v>5</v>
      </c>
      <c r="E12" s="46"/>
      <c r="F12" s="46"/>
      <c r="G12" s="46"/>
      <c r="H12" s="47"/>
      <c r="I12" s="1"/>
      <c r="J12"/>
      <c r="L12"/>
    </row>
    <row r="13" spans="1:13" ht="48.6" customHeight="1" x14ac:dyDescent="0.25">
      <c r="A13" s="20">
        <f t="shared" si="0"/>
        <v>6</v>
      </c>
      <c r="B13" s="44" t="s">
        <v>213</v>
      </c>
      <c r="C13" s="16" t="s">
        <v>242</v>
      </c>
      <c r="D13" s="33">
        <v>19</v>
      </c>
      <c r="E13" s="46"/>
      <c r="F13" s="46"/>
      <c r="G13" s="46"/>
      <c r="H13" s="47"/>
      <c r="I13" s="1"/>
      <c r="J13"/>
      <c r="L13"/>
    </row>
    <row r="14" spans="1:13" ht="48.6" customHeight="1" x14ac:dyDescent="0.25">
      <c r="A14" s="20">
        <f t="shared" si="0"/>
        <v>7</v>
      </c>
      <c r="B14" s="44" t="s">
        <v>214</v>
      </c>
      <c r="C14" s="16" t="s">
        <v>242</v>
      </c>
      <c r="D14" s="33">
        <v>34</v>
      </c>
      <c r="E14" s="46"/>
      <c r="F14" s="46"/>
      <c r="G14" s="46"/>
      <c r="H14" s="47"/>
      <c r="I14" s="1"/>
      <c r="J14"/>
      <c r="L14"/>
    </row>
    <row r="15" spans="1:13" ht="48.6" customHeight="1" x14ac:dyDescent="0.25">
      <c r="A15" s="20">
        <f t="shared" si="0"/>
        <v>8</v>
      </c>
      <c r="B15" s="44" t="s">
        <v>215</v>
      </c>
      <c r="C15" s="16" t="s">
        <v>28</v>
      </c>
      <c r="D15" s="33">
        <v>92</v>
      </c>
      <c r="E15" s="46"/>
      <c r="F15" s="46"/>
      <c r="G15" s="46"/>
      <c r="H15" s="47"/>
      <c r="I15" s="1"/>
      <c r="J15"/>
      <c r="L15"/>
    </row>
    <row r="16" spans="1:13" ht="48.6" customHeight="1" x14ac:dyDescent="0.25">
      <c r="A16" s="20">
        <f t="shared" si="0"/>
        <v>9</v>
      </c>
      <c r="B16" s="44" t="s">
        <v>216</v>
      </c>
      <c r="C16" s="16" t="s">
        <v>242</v>
      </c>
      <c r="D16" s="33">
        <v>309</v>
      </c>
      <c r="E16" s="46"/>
      <c r="F16" s="46"/>
      <c r="G16" s="46"/>
      <c r="H16" s="47"/>
      <c r="I16" s="1"/>
      <c r="J16"/>
      <c r="L16"/>
    </row>
    <row r="17" spans="1:12" ht="48.6" customHeight="1" x14ac:dyDescent="0.25">
      <c r="A17" s="20">
        <f t="shared" si="0"/>
        <v>10</v>
      </c>
      <c r="B17" s="44" t="s">
        <v>216</v>
      </c>
      <c r="C17" s="16" t="s">
        <v>242</v>
      </c>
      <c r="D17" s="33">
        <v>309</v>
      </c>
      <c r="E17" s="46"/>
      <c r="F17" s="46"/>
      <c r="G17" s="46"/>
      <c r="H17" s="47"/>
      <c r="I17" s="1"/>
      <c r="J17"/>
      <c r="L17"/>
    </row>
    <row r="18" spans="1:12" ht="48.6" customHeight="1" thickBot="1" x14ac:dyDescent="0.3">
      <c r="A18" s="20">
        <f t="shared" si="0"/>
        <v>11</v>
      </c>
      <c r="B18" s="44" t="s">
        <v>217</v>
      </c>
      <c r="C18" s="16" t="s">
        <v>28</v>
      </c>
      <c r="D18" s="33">
        <v>111</v>
      </c>
      <c r="E18" s="46"/>
      <c r="F18" s="46"/>
      <c r="G18" s="46"/>
      <c r="H18" s="47"/>
      <c r="I18" s="1"/>
      <c r="J18"/>
      <c r="L18"/>
    </row>
    <row r="19" spans="1:12" s="4" customFormat="1" ht="28.15" customHeight="1" x14ac:dyDescent="0.25">
      <c r="A19" s="177" t="s">
        <v>218</v>
      </c>
      <c r="B19" s="178"/>
      <c r="C19" s="178"/>
      <c r="D19" s="178"/>
      <c r="E19" s="178"/>
      <c r="F19" s="178"/>
      <c r="G19" s="178"/>
      <c r="H19" s="179"/>
      <c r="I19" s="5"/>
      <c r="J19" s="5"/>
    </row>
    <row r="20" spans="1:12" ht="48.6" customHeight="1" x14ac:dyDescent="0.25">
      <c r="A20" s="20">
        <f>A18+1</f>
        <v>12</v>
      </c>
      <c r="B20" s="44" t="s">
        <v>219</v>
      </c>
      <c r="C20" s="16" t="s">
        <v>39</v>
      </c>
      <c r="D20" s="33">
        <v>1</v>
      </c>
      <c r="E20" s="46"/>
      <c r="F20" s="46"/>
      <c r="G20" s="46"/>
      <c r="H20" s="47"/>
      <c r="I20" s="1"/>
      <c r="J20"/>
      <c r="L20"/>
    </row>
    <row r="21" spans="1:12" ht="48.6" customHeight="1" x14ac:dyDescent="0.25">
      <c r="A21" s="20">
        <f>A20+1</f>
        <v>13</v>
      </c>
      <c r="B21" s="44" t="s">
        <v>220</v>
      </c>
      <c r="C21" s="16" t="s">
        <v>242</v>
      </c>
      <c r="D21" s="33">
        <v>24</v>
      </c>
      <c r="E21" s="46"/>
      <c r="F21" s="46"/>
      <c r="G21" s="46"/>
      <c r="H21" s="47"/>
      <c r="I21" s="1"/>
      <c r="J21"/>
      <c r="L21"/>
    </row>
    <row r="22" spans="1:12" ht="48.6" customHeight="1" x14ac:dyDescent="0.25">
      <c r="A22" s="20">
        <f t="shared" ref="A22:A27" si="1">A21+1</f>
        <v>14</v>
      </c>
      <c r="B22" s="44" t="s">
        <v>221</v>
      </c>
      <c r="C22" s="16" t="s">
        <v>242</v>
      </c>
      <c r="D22" s="33">
        <v>16</v>
      </c>
      <c r="E22" s="46"/>
      <c r="F22" s="46"/>
      <c r="G22" s="46"/>
      <c r="H22" s="47"/>
      <c r="I22" s="1"/>
      <c r="J22"/>
      <c r="L22"/>
    </row>
    <row r="23" spans="1:12" ht="48.6" customHeight="1" x14ac:dyDescent="0.25">
      <c r="A23" s="20">
        <f t="shared" si="1"/>
        <v>15</v>
      </c>
      <c r="B23" s="44" t="s">
        <v>222</v>
      </c>
      <c r="C23" s="16" t="s">
        <v>242</v>
      </c>
      <c r="D23" s="33">
        <v>6</v>
      </c>
      <c r="E23" s="46"/>
      <c r="F23" s="46"/>
      <c r="G23" s="46"/>
      <c r="H23" s="47"/>
      <c r="I23" s="1"/>
      <c r="J23"/>
      <c r="L23"/>
    </row>
    <row r="24" spans="1:12" ht="48.6" customHeight="1" x14ac:dyDescent="0.25">
      <c r="A24" s="20">
        <f t="shared" si="1"/>
        <v>16</v>
      </c>
      <c r="B24" s="44" t="s">
        <v>223</v>
      </c>
      <c r="C24" s="16" t="s">
        <v>28</v>
      </c>
      <c r="D24" s="33">
        <v>38</v>
      </c>
      <c r="E24" s="46"/>
      <c r="F24" s="46"/>
      <c r="G24" s="46"/>
      <c r="H24" s="47"/>
      <c r="I24" s="1"/>
      <c r="J24"/>
      <c r="L24"/>
    </row>
    <row r="25" spans="1:12" ht="48.6" customHeight="1" x14ac:dyDescent="0.25">
      <c r="A25" s="20">
        <f t="shared" si="1"/>
        <v>17</v>
      </c>
      <c r="B25" s="44" t="s">
        <v>224</v>
      </c>
      <c r="C25" s="16" t="s">
        <v>28</v>
      </c>
      <c r="D25" s="33">
        <v>34</v>
      </c>
      <c r="E25" s="46"/>
      <c r="F25" s="46"/>
      <c r="G25" s="46"/>
      <c r="H25" s="47"/>
      <c r="I25" s="1"/>
      <c r="J25"/>
      <c r="L25"/>
    </row>
    <row r="26" spans="1:12" ht="48.6" customHeight="1" x14ac:dyDescent="0.25">
      <c r="A26" s="20">
        <f t="shared" si="1"/>
        <v>18</v>
      </c>
      <c r="B26" s="44" t="s">
        <v>225</v>
      </c>
      <c r="C26" s="16" t="s">
        <v>27</v>
      </c>
      <c r="D26" s="33">
        <v>30</v>
      </c>
      <c r="E26" s="46"/>
      <c r="F26" s="46"/>
      <c r="G26" s="46"/>
      <c r="H26" s="47"/>
      <c r="I26" s="1"/>
      <c r="J26"/>
      <c r="L26"/>
    </row>
    <row r="27" spans="1:12" ht="48.6" customHeight="1" thickBot="1" x14ac:dyDescent="0.3">
      <c r="A27" s="20">
        <f t="shared" si="1"/>
        <v>19</v>
      </c>
      <c r="B27" s="44" t="s">
        <v>226</v>
      </c>
      <c r="C27" s="16" t="s">
        <v>28</v>
      </c>
      <c r="D27" s="33">
        <v>22</v>
      </c>
      <c r="E27" s="46"/>
      <c r="F27" s="46"/>
      <c r="G27" s="46"/>
      <c r="H27" s="47"/>
      <c r="I27" s="1"/>
      <c r="J27"/>
      <c r="L27"/>
    </row>
    <row r="28" spans="1:12" s="4" customFormat="1" ht="28.15" customHeight="1" x14ac:dyDescent="0.25">
      <c r="A28" s="177" t="s">
        <v>227</v>
      </c>
      <c r="B28" s="178"/>
      <c r="C28" s="178"/>
      <c r="D28" s="178"/>
      <c r="E28" s="178"/>
      <c r="F28" s="178"/>
      <c r="G28" s="178"/>
      <c r="H28" s="179"/>
      <c r="I28" s="5"/>
      <c r="J28" s="5"/>
    </row>
    <row r="29" spans="1:12" ht="48.6" customHeight="1" x14ac:dyDescent="0.25">
      <c r="A29" s="20">
        <f>A27+1</f>
        <v>20</v>
      </c>
      <c r="B29" s="44" t="s">
        <v>228</v>
      </c>
      <c r="C29" s="16" t="s">
        <v>242</v>
      </c>
      <c r="D29" s="33">
        <v>140</v>
      </c>
      <c r="E29" s="46"/>
      <c r="F29" s="46"/>
      <c r="G29" s="46"/>
      <c r="H29" s="47"/>
      <c r="I29" s="1"/>
      <c r="J29"/>
      <c r="L29"/>
    </row>
    <row r="30" spans="1:12" ht="48.6" customHeight="1" x14ac:dyDescent="0.25">
      <c r="A30" s="20">
        <f>A29+1</f>
        <v>21</v>
      </c>
      <c r="B30" s="44" t="s">
        <v>229</v>
      </c>
      <c r="C30" s="16" t="s">
        <v>242</v>
      </c>
      <c r="D30" s="33">
        <v>8</v>
      </c>
      <c r="E30" s="46"/>
      <c r="F30" s="46"/>
      <c r="G30" s="46"/>
      <c r="H30" s="47"/>
      <c r="I30" s="1"/>
      <c r="J30"/>
      <c r="L30"/>
    </row>
    <row r="31" spans="1:12" ht="48.6" customHeight="1" x14ac:dyDescent="0.25">
      <c r="A31" s="20">
        <f t="shared" ref="A31:A34" si="2">A30+1</f>
        <v>22</v>
      </c>
      <c r="B31" s="44" t="s">
        <v>230</v>
      </c>
      <c r="C31" s="16" t="s">
        <v>28</v>
      </c>
      <c r="D31" s="33">
        <v>16</v>
      </c>
      <c r="E31" s="46"/>
      <c r="F31" s="46"/>
      <c r="G31" s="46"/>
      <c r="H31" s="47"/>
      <c r="I31" s="1"/>
      <c r="J31"/>
      <c r="L31"/>
    </row>
    <row r="32" spans="1:12" ht="48.6" customHeight="1" x14ac:dyDescent="0.25">
      <c r="A32" s="20">
        <f t="shared" si="2"/>
        <v>23</v>
      </c>
      <c r="B32" s="44" t="s">
        <v>231</v>
      </c>
      <c r="C32" s="16" t="s">
        <v>242</v>
      </c>
      <c r="D32" s="33">
        <v>5</v>
      </c>
      <c r="E32" s="46"/>
      <c r="F32" s="46"/>
      <c r="G32" s="46"/>
      <c r="H32" s="47"/>
      <c r="I32" s="1"/>
      <c r="J32"/>
      <c r="L32"/>
    </row>
    <row r="33" spans="1:12" s="55" customFormat="1" ht="48.6" customHeight="1" x14ac:dyDescent="0.25">
      <c r="A33" s="48">
        <f t="shared" si="2"/>
        <v>24</v>
      </c>
      <c r="B33" s="49" t="s">
        <v>247</v>
      </c>
      <c r="C33" s="50" t="s">
        <v>28</v>
      </c>
      <c r="D33" s="51">
        <v>96</v>
      </c>
      <c r="E33" s="52"/>
      <c r="F33" s="52"/>
      <c r="G33" s="52"/>
      <c r="H33" s="53"/>
      <c r="I33" s="54"/>
    </row>
    <row r="34" spans="1:12" ht="48.6" customHeight="1" x14ac:dyDescent="0.25">
      <c r="A34" s="20">
        <f t="shared" si="2"/>
        <v>25</v>
      </c>
      <c r="B34" s="44" t="s">
        <v>232</v>
      </c>
      <c r="C34" s="16" t="s">
        <v>28</v>
      </c>
      <c r="D34" s="33">
        <v>27</v>
      </c>
      <c r="E34" s="46"/>
      <c r="F34" s="46"/>
      <c r="G34" s="46"/>
      <c r="H34" s="47"/>
      <c r="I34" s="1"/>
      <c r="J34"/>
      <c r="L34"/>
    </row>
    <row r="35" spans="1:12" ht="48.6" customHeight="1" x14ac:dyDescent="0.25">
      <c r="A35" s="20">
        <f>A34+1</f>
        <v>26</v>
      </c>
      <c r="B35" s="44" t="s">
        <v>233</v>
      </c>
      <c r="C35" s="16" t="s">
        <v>28</v>
      </c>
      <c r="D35" s="33">
        <v>33</v>
      </c>
      <c r="E35" s="46"/>
      <c r="F35" s="46"/>
      <c r="G35" s="46"/>
      <c r="H35" s="47"/>
      <c r="I35" s="1"/>
      <c r="J35"/>
      <c r="L35"/>
    </row>
    <row r="36" spans="1:12" ht="48.6" customHeight="1" x14ac:dyDescent="0.25">
      <c r="A36" s="20">
        <f t="shared" ref="A36:A37" si="3">A35+1</f>
        <v>27</v>
      </c>
      <c r="B36" s="44" t="s">
        <v>247</v>
      </c>
      <c r="C36" s="16" t="s">
        <v>28</v>
      </c>
      <c r="D36" s="33">
        <v>86</v>
      </c>
      <c r="E36" s="46"/>
      <c r="F36" s="46"/>
      <c r="G36" s="46"/>
      <c r="H36" s="47"/>
      <c r="I36" s="1"/>
      <c r="J36"/>
      <c r="L36"/>
    </row>
    <row r="37" spans="1:12" ht="48.6" customHeight="1" x14ac:dyDescent="0.25">
      <c r="A37" s="20">
        <f t="shared" si="3"/>
        <v>28</v>
      </c>
      <c r="B37" s="44" t="s">
        <v>234</v>
      </c>
      <c r="C37" s="16" t="s">
        <v>28</v>
      </c>
      <c r="D37" s="33">
        <v>33</v>
      </c>
      <c r="E37" s="46"/>
      <c r="F37" s="46"/>
      <c r="G37" s="46"/>
      <c r="H37" s="47"/>
      <c r="I37" s="1"/>
      <c r="J37"/>
      <c r="L37"/>
    </row>
    <row r="38" spans="1:12" ht="48.6" customHeight="1" x14ac:dyDescent="0.25">
      <c r="A38" s="20">
        <f>A37+1</f>
        <v>29</v>
      </c>
      <c r="B38" s="44" t="s">
        <v>235</v>
      </c>
      <c r="C38" s="16" t="s">
        <v>27</v>
      </c>
      <c r="D38" s="33">
        <v>22</v>
      </c>
      <c r="E38" s="46"/>
      <c r="F38" s="46"/>
      <c r="G38" s="46"/>
      <c r="H38" s="47"/>
      <c r="I38" s="1"/>
      <c r="J38"/>
      <c r="L38"/>
    </row>
    <row r="39" spans="1:12" ht="48.6" customHeight="1" x14ac:dyDescent="0.25">
      <c r="A39" s="20">
        <f>A38+1</f>
        <v>30</v>
      </c>
      <c r="B39" s="44" t="s">
        <v>236</v>
      </c>
      <c r="C39" s="16" t="s">
        <v>27</v>
      </c>
      <c r="D39" s="33">
        <v>12</v>
      </c>
      <c r="E39" s="46"/>
      <c r="F39" s="46"/>
      <c r="G39" s="46"/>
      <c r="H39" s="47"/>
      <c r="I39" s="1"/>
      <c r="J39"/>
      <c r="L39"/>
    </row>
    <row r="40" spans="1:12" ht="48.6" customHeight="1" thickBot="1" x14ac:dyDescent="0.3">
      <c r="A40" s="20">
        <f>A39+1</f>
        <v>31</v>
      </c>
      <c r="B40" s="44" t="s">
        <v>237</v>
      </c>
      <c r="C40" s="16" t="s">
        <v>242</v>
      </c>
      <c r="D40" s="33">
        <v>62</v>
      </c>
      <c r="E40" s="46"/>
      <c r="F40" s="46"/>
      <c r="G40" s="46"/>
      <c r="H40" s="47"/>
      <c r="I40" s="1"/>
      <c r="J40"/>
      <c r="L40"/>
    </row>
    <row r="41" spans="1:12" s="4" customFormat="1" ht="28.15" customHeight="1" x14ac:dyDescent="0.25">
      <c r="A41" s="177" t="s">
        <v>238</v>
      </c>
      <c r="B41" s="178"/>
      <c r="C41" s="178"/>
      <c r="D41" s="178"/>
      <c r="E41" s="178"/>
      <c r="F41" s="178"/>
      <c r="G41" s="178"/>
      <c r="H41" s="179"/>
      <c r="I41" s="5"/>
      <c r="J41" s="5"/>
    </row>
    <row r="42" spans="1:12" ht="63" customHeight="1" thickBot="1" x14ac:dyDescent="0.3">
      <c r="A42" s="20">
        <f>A40+1</f>
        <v>32</v>
      </c>
      <c r="B42" s="44" t="s">
        <v>243</v>
      </c>
      <c r="C42" s="16" t="s">
        <v>39</v>
      </c>
      <c r="D42" s="33">
        <v>1</v>
      </c>
      <c r="E42" s="46"/>
      <c r="F42" s="46"/>
      <c r="G42" s="46"/>
      <c r="H42" s="47"/>
      <c r="I42" s="1"/>
      <c r="J42"/>
      <c r="L42"/>
    </row>
    <row r="43" spans="1:12" s="4" customFormat="1" ht="28.15" customHeight="1" x14ac:dyDescent="0.25">
      <c r="A43" s="177" t="s">
        <v>239</v>
      </c>
      <c r="B43" s="178"/>
      <c r="C43" s="178"/>
      <c r="D43" s="178"/>
      <c r="E43" s="178"/>
      <c r="F43" s="178"/>
      <c r="G43" s="178"/>
      <c r="H43" s="179"/>
      <c r="I43" s="5"/>
      <c r="J43" s="5"/>
    </row>
    <row r="44" spans="1:12" ht="48.6" customHeight="1" thickBot="1" x14ac:dyDescent="0.3">
      <c r="A44" s="20">
        <f>A42+1</f>
        <v>33</v>
      </c>
      <c r="B44" s="44" t="s">
        <v>248</v>
      </c>
      <c r="C44" s="16" t="s">
        <v>39</v>
      </c>
      <c r="D44" s="33">
        <v>1</v>
      </c>
      <c r="E44" s="46"/>
      <c r="F44" s="46"/>
      <c r="G44" s="46"/>
      <c r="H44" s="47"/>
      <c r="I44" s="1"/>
      <c r="J44"/>
      <c r="L44"/>
    </row>
    <row r="45" spans="1:12" s="4" customFormat="1" ht="28.15" customHeight="1" x14ac:dyDescent="0.25">
      <c r="A45" s="177" t="s">
        <v>240</v>
      </c>
      <c r="B45" s="178"/>
      <c r="C45" s="178"/>
      <c r="D45" s="178"/>
      <c r="E45" s="178"/>
      <c r="F45" s="178"/>
      <c r="G45" s="178"/>
      <c r="H45" s="179"/>
      <c r="I45" s="5"/>
      <c r="J45" s="5"/>
    </row>
    <row r="46" spans="1:12" ht="48.6" customHeight="1" x14ac:dyDescent="0.25">
      <c r="A46" s="20">
        <f>A44+1</f>
        <v>34</v>
      </c>
      <c r="B46" s="44" t="s">
        <v>241</v>
      </c>
      <c r="C46" s="16" t="s">
        <v>39</v>
      </c>
      <c r="D46" s="33">
        <v>1</v>
      </c>
      <c r="E46" s="46"/>
      <c r="F46" s="46"/>
      <c r="G46" s="46"/>
      <c r="H46" s="47"/>
      <c r="I46" s="1"/>
      <c r="J46"/>
      <c r="L46"/>
    </row>
    <row r="47" spans="1:12" ht="52.15" customHeight="1" thickBot="1" x14ac:dyDescent="0.3">
      <c r="A47" s="180" t="s">
        <v>121</v>
      </c>
      <c r="B47" s="181"/>
      <c r="C47" s="181"/>
      <c r="D47" s="181"/>
      <c r="E47" s="181"/>
      <c r="F47" s="181"/>
      <c r="G47" s="181"/>
      <c r="H47" s="181"/>
      <c r="I47" s="1"/>
      <c r="J47"/>
      <c r="K47" s="1"/>
      <c r="L47"/>
    </row>
    <row r="48" spans="1:12" s="4" customFormat="1" ht="28.15" customHeight="1" x14ac:dyDescent="0.25">
      <c r="A48" s="177" t="s">
        <v>19</v>
      </c>
      <c r="B48" s="178"/>
      <c r="C48" s="178"/>
      <c r="D48" s="178"/>
      <c r="E48" s="178"/>
      <c r="F48" s="178"/>
      <c r="G48" s="178"/>
      <c r="H48" s="179"/>
      <c r="I48" s="5"/>
      <c r="J48" s="5"/>
    </row>
    <row r="49" spans="1:12" ht="39.6" customHeight="1" x14ac:dyDescent="0.25">
      <c r="A49" s="20">
        <f>A46+1</f>
        <v>35</v>
      </c>
      <c r="B49" s="44" t="s">
        <v>129</v>
      </c>
      <c r="C49" s="16" t="s">
        <v>41</v>
      </c>
      <c r="D49" s="33">
        <v>1</v>
      </c>
      <c r="E49" s="16"/>
      <c r="F49" s="3"/>
      <c r="G49" s="3"/>
      <c r="H49" s="3"/>
      <c r="I49" s="1"/>
      <c r="L49"/>
    </row>
    <row r="50" spans="1:12" ht="43.15" customHeight="1" x14ac:dyDescent="0.25">
      <c r="A50" s="20">
        <f>A49+1</f>
        <v>36</v>
      </c>
      <c r="B50" s="44" t="s">
        <v>130</v>
      </c>
      <c r="C50" s="16" t="s">
        <v>41</v>
      </c>
      <c r="D50" s="33">
        <v>1</v>
      </c>
      <c r="E50" s="16"/>
      <c r="F50" s="3"/>
      <c r="G50" s="3"/>
      <c r="H50" s="3"/>
      <c r="I50" s="1"/>
      <c r="L50"/>
    </row>
    <row r="51" spans="1:12" ht="37.9" customHeight="1" x14ac:dyDescent="0.25">
      <c r="A51" s="20">
        <f>A50+1</f>
        <v>37</v>
      </c>
      <c r="B51" s="17" t="s">
        <v>131</v>
      </c>
      <c r="C51" s="16" t="s">
        <v>41</v>
      </c>
      <c r="D51" s="33">
        <v>1</v>
      </c>
      <c r="E51" s="16"/>
      <c r="F51" s="3"/>
      <c r="G51" s="3"/>
      <c r="H51" s="3"/>
      <c r="I51" s="1"/>
      <c r="L51"/>
    </row>
    <row r="52" spans="1:12" ht="30" customHeight="1" thickBot="1" x14ac:dyDescent="0.3">
      <c r="A52" s="20">
        <f>A51+1</f>
        <v>38</v>
      </c>
      <c r="B52" s="17" t="s">
        <v>21</v>
      </c>
      <c r="C52" s="16" t="s">
        <v>41</v>
      </c>
      <c r="D52" s="33">
        <v>1</v>
      </c>
      <c r="E52" s="16"/>
      <c r="F52" s="3"/>
      <c r="G52" s="3"/>
      <c r="H52" s="3"/>
      <c r="I52" s="1"/>
      <c r="L52"/>
    </row>
    <row r="53" spans="1:12" s="4" customFormat="1" ht="28.15" customHeight="1" x14ac:dyDescent="0.25">
      <c r="A53" s="177" t="s">
        <v>20</v>
      </c>
      <c r="B53" s="178"/>
      <c r="C53" s="178"/>
      <c r="D53" s="178"/>
      <c r="E53" s="178"/>
      <c r="F53" s="178"/>
      <c r="G53" s="178"/>
      <c r="H53" s="179"/>
      <c r="I53" s="5"/>
      <c r="J53" s="5"/>
    </row>
    <row r="54" spans="1:12" ht="42" customHeight="1" x14ac:dyDescent="0.25">
      <c r="A54" s="20">
        <f>A52+1</f>
        <v>39</v>
      </c>
      <c r="B54" s="17" t="s">
        <v>25</v>
      </c>
      <c r="C54" s="16" t="s">
        <v>41</v>
      </c>
      <c r="D54" s="33">
        <v>1</v>
      </c>
      <c r="E54" s="16"/>
      <c r="F54" s="3"/>
      <c r="G54" s="3"/>
      <c r="H54" s="3"/>
      <c r="I54" s="1"/>
      <c r="L54"/>
    </row>
    <row r="55" spans="1:12" ht="31.9" customHeight="1" x14ac:dyDescent="0.25">
      <c r="A55" s="20">
        <f t="shared" ref="A55:A58" si="4">A54+1</f>
        <v>40</v>
      </c>
      <c r="B55" s="56" t="s">
        <v>22</v>
      </c>
      <c r="C55" s="16" t="s">
        <v>41</v>
      </c>
      <c r="D55" s="33">
        <v>1</v>
      </c>
      <c r="E55" s="16"/>
      <c r="F55" s="3"/>
      <c r="G55" s="3"/>
      <c r="H55" s="3"/>
      <c r="I55" s="1"/>
      <c r="L55"/>
    </row>
    <row r="56" spans="1:12" ht="31.9" customHeight="1" x14ac:dyDescent="0.25">
      <c r="A56" s="20">
        <f t="shared" si="4"/>
        <v>41</v>
      </c>
      <c r="B56" s="17" t="s">
        <v>165</v>
      </c>
      <c r="C56" s="16" t="s">
        <v>41</v>
      </c>
      <c r="D56" s="33">
        <v>1</v>
      </c>
      <c r="E56" s="16"/>
      <c r="F56" s="3"/>
      <c r="G56" s="3"/>
      <c r="H56" s="3"/>
      <c r="I56" s="1"/>
      <c r="L56"/>
    </row>
    <row r="57" spans="1:12" ht="31.9" customHeight="1" x14ac:dyDescent="0.25">
      <c r="A57" s="20">
        <f t="shared" si="4"/>
        <v>42</v>
      </c>
      <c r="B57" s="17" t="s">
        <v>23</v>
      </c>
      <c r="C57" s="16" t="s">
        <v>41</v>
      </c>
      <c r="D57" s="33">
        <v>1</v>
      </c>
      <c r="E57" s="16"/>
      <c r="F57" s="3"/>
      <c r="G57" s="3"/>
      <c r="H57" s="3"/>
      <c r="I57" s="1"/>
      <c r="L57"/>
    </row>
    <row r="58" spans="1:12" ht="31.9" customHeight="1" thickBot="1" x14ac:dyDescent="0.3">
      <c r="A58" s="20">
        <f t="shared" si="4"/>
        <v>43</v>
      </c>
      <c r="B58" s="10" t="s">
        <v>24</v>
      </c>
      <c r="C58" s="16" t="s">
        <v>41</v>
      </c>
      <c r="D58" s="33">
        <v>1</v>
      </c>
      <c r="E58" s="16"/>
      <c r="F58" s="3"/>
      <c r="G58" s="3"/>
      <c r="H58" s="3"/>
      <c r="I58" s="1"/>
      <c r="L58"/>
    </row>
    <row r="59" spans="1:12" ht="31.9" customHeight="1" x14ac:dyDescent="0.25">
      <c r="A59" s="177" t="s">
        <v>26</v>
      </c>
      <c r="B59" s="178"/>
      <c r="C59" s="178"/>
      <c r="D59" s="178"/>
      <c r="E59" s="178"/>
      <c r="F59" s="178"/>
      <c r="G59" s="178"/>
      <c r="H59" s="179"/>
      <c r="I59" s="1"/>
      <c r="L59"/>
    </row>
    <row r="60" spans="1:12" ht="63.6" customHeight="1" x14ac:dyDescent="0.25">
      <c r="A60" s="20">
        <f>A58+1</f>
        <v>44</v>
      </c>
      <c r="B60" s="17" t="s">
        <v>163</v>
      </c>
      <c r="C60" s="16" t="s">
        <v>27</v>
      </c>
      <c r="D60" s="34">
        <v>47</v>
      </c>
      <c r="E60" s="18"/>
      <c r="F60" s="3"/>
      <c r="G60" s="7"/>
      <c r="H60" s="8"/>
      <c r="I60" s="1"/>
      <c r="L60"/>
    </row>
    <row r="61" spans="1:12" ht="60" customHeight="1" thickBot="1" x14ac:dyDescent="0.3">
      <c r="A61" s="20">
        <f>A60+1</f>
        <v>45</v>
      </c>
      <c r="B61" s="10" t="s">
        <v>164</v>
      </c>
      <c r="C61" s="16" t="s">
        <v>28</v>
      </c>
      <c r="D61" s="34">
        <v>36</v>
      </c>
      <c r="E61" s="18"/>
      <c r="F61" s="3"/>
      <c r="G61" s="7"/>
      <c r="H61" s="8"/>
      <c r="I61" s="1"/>
      <c r="L61"/>
    </row>
    <row r="62" spans="1:12" ht="31.9" customHeight="1" x14ac:dyDescent="0.25">
      <c r="A62" s="177" t="s">
        <v>29</v>
      </c>
      <c r="B62" s="178"/>
      <c r="C62" s="178"/>
      <c r="D62" s="178"/>
      <c r="E62" s="178"/>
      <c r="F62" s="178"/>
      <c r="G62" s="178"/>
      <c r="H62" s="179"/>
      <c r="I62" s="1"/>
      <c r="L62"/>
    </row>
    <row r="63" spans="1:12" ht="42.6" customHeight="1" x14ac:dyDescent="0.25">
      <c r="A63" s="20">
        <f>A61+1</f>
        <v>46</v>
      </c>
      <c r="B63" s="17" t="s">
        <v>30</v>
      </c>
      <c r="C63" s="16" t="s">
        <v>41</v>
      </c>
      <c r="D63" s="33">
        <v>1</v>
      </c>
      <c r="E63" s="16"/>
      <c r="F63" s="3"/>
      <c r="G63" s="7"/>
      <c r="H63" s="8"/>
      <c r="I63" s="1"/>
      <c r="L63"/>
    </row>
    <row r="64" spans="1:12" ht="42.6" customHeight="1" x14ac:dyDescent="0.25">
      <c r="A64" s="20">
        <f>A63+1</f>
        <v>47</v>
      </c>
      <c r="B64" s="17" t="s">
        <v>133</v>
      </c>
      <c r="C64" s="16" t="s">
        <v>41</v>
      </c>
      <c r="D64" s="33">
        <v>1</v>
      </c>
      <c r="E64" s="16"/>
      <c r="F64" s="3"/>
      <c r="G64" s="7"/>
      <c r="H64" s="8"/>
      <c r="I64" s="1"/>
      <c r="L64"/>
    </row>
    <row r="65" spans="1:12" ht="42.6" customHeight="1" x14ac:dyDescent="0.25">
      <c r="A65" s="20">
        <f t="shared" ref="A65:A76" si="5">A64+1</f>
        <v>48</v>
      </c>
      <c r="B65" s="17" t="s">
        <v>134</v>
      </c>
      <c r="C65" s="16" t="s">
        <v>41</v>
      </c>
      <c r="D65" s="33">
        <v>1</v>
      </c>
      <c r="E65" s="16"/>
      <c r="F65" s="3"/>
      <c r="G65" s="7"/>
      <c r="H65" s="8"/>
      <c r="I65" s="1"/>
      <c r="L65"/>
    </row>
    <row r="66" spans="1:12" ht="42.6" customHeight="1" x14ac:dyDescent="0.25">
      <c r="A66" s="20">
        <f t="shared" si="5"/>
        <v>49</v>
      </c>
      <c r="B66" s="17" t="s">
        <v>135</v>
      </c>
      <c r="C66" s="16" t="s">
        <v>41</v>
      </c>
      <c r="D66" s="33">
        <v>1</v>
      </c>
      <c r="E66" s="16"/>
      <c r="F66" s="3"/>
      <c r="G66" s="7"/>
      <c r="H66" s="8"/>
      <c r="I66" s="1"/>
      <c r="L66"/>
    </row>
    <row r="67" spans="1:12" ht="31.9" customHeight="1" x14ac:dyDescent="0.25">
      <c r="A67" s="20">
        <f t="shared" si="5"/>
        <v>50</v>
      </c>
      <c r="B67" s="19" t="s">
        <v>132</v>
      </c>
      <c r="C67" s="16" t="s">
        <v>41</v>
      </c>
      <c r="D67" s="33">
        <v>1</v>
      </c>
      <c r="E67" s="16"/>
      <c r="F67" s="3"/>
      <c r="G67" s="7"/>
      <c r="H67" s="8"/>
      <c r="I67" s="1"/>
      <c r="L67"/>
    </row>
    <row r="68" spans="1:12" ht="31.9" customHeight="1" x14ac:dyDescent="0.25">
      <c r="A68" s="20">
        <f t="shared" si="5"/>
        <v>51</v>
      </c>
      <c r="B68" s="19" t="s">
        <v>31</v>
      </c>
      <c r="C68" s="16" t="s">
        <v>41</v>
      </c>
      <c r="D68" s="33">
        <v>1</v>
      </c>
      <c r="E68" s="16"/>
      <c r="F68" s="3"/>
      <c r="G68" s="7"/>
      <c r="H68" s="8"/>
      <c r="I68" s="1"/>
      <c r="L68"/>
    </row>
    <row r="69" spans="1:12" ht="31.9" customHeight="1" x14ac:dyDescent="0.25">
      <c r="A69" s="20">
        <f t="shared" si="5"/>
        <v>52</v>
      </c>
      <c r="B69" s="19" t="s">
        <v>32</v>
      </c>
      <c r="C69" s="16" t="s">
        <v>41</v>
      </c>
      <c r="D69" s="33">
        <v>1</v>
      </c>
      <c r="E69" s="16"/>
      <c r="F69" s="3"/>
      <c r="G69" s="7"/>
      <c r="H69" s="8"/>
      <c r="I69" s="1"/>
      <c r="L69"/>
    </row>
    <row r="70" spans="1:12" ht="31.9" customHeight="1" x14ac:dyDescent="0.25">
      <c r="A70" s="20">
        <f t="shared" si="5"/>
        <v>53</v>
      </c>
      <c r="B70" s="19" t="s">
        <v>33</v>
      </c>
      <c r="C70" s="16" t="s">
        <v>41</v>
      </c>
      <c r="D70" s="33">
        <v>1</v>
      </c>
      <c r="E70" s="16"/>
      <c r="F70" s="3"/>
      <c r="G70" s="7"/>
      <c r="H70" s="8"/>
      <c r="I70" s="1"/>
      <c r="L70"/>
    </row>
    <row r="71" spans="1:12" ht="61.9" customHeight="1" x14ac:dyDescent="0.25">
      <c r="A71" s="20">
        <f t="shared" si="5"/>
        <v>54</v>
      </c>
      <c r="B71" s="19" t="s">
        <v>36</v>
      </c>
      <c r="C71" s="16" t="s">
        <v>41</v>
      </c>
      <c r="D71" s="33">
        <v>1</v>
      </c>
      <c r="E71" s="16"/>
      <c r="F71" s="3"/>
      <c r="G71" s="7"/>
      <c r="H71" s="8"/>
      <c r="I71" s="1"/>
      <c r="L71"/>
    </row>
    <row r="72" spans="1:12" ht="45.6" customHeight="1" x14ac:dyDescent="0.25">
      <c r="A72" s="20">
        <f t="shared" si="5"/>
        <v>55</v>
      </c>
      <c r="B72" s="19" t="s">
        <v>34</v>
      </c>
      <c r="C72" s="16" t="s">
        <v>28</v>
      </c>
      <c r="D72" s="33">
        <v>139</v>
      </c>
      <c r="E72" s="16"/>
      <c r="F72" s="3"/>
      <c r="G72" s="7"/>
      <c r="H72" s="8"/>
      <c r="I72" s="1"/>
      <c r="L72"/>
    </row>
    <row r="73" spans="1:12" ht="31.9" customHeight="1" x14ac:dyDescent="0.25">
      <c r="A73" s="20">
        <f t="shared" si="5"/>
        <v>56</v>
      </c>
      <c r="B73" s="19" t="s">
        <v>35</v>
      </c>
      <c r="C73" s="16" t="s">
        <v>27</v>
      </c>
      <c r="D73" s="33">
        <v>39</v>
      </c>
      <c r="E73" s="16"/>
      <c r="F73" s="3"/>
      <c r="G73" s="7"/>
      <c r="H73" s="8"/>
      <c r="I73" s="1"/>
      <c r="L73"/>
    </row>
    <row r="74" spans="1:12" ht="42.6" customHeight="1" x14ac:dyDescent="0.25">
      <c r="A74" s="20">
        <f t="shared" si="5"/>
        <v>57</v>
      </c>
      <c r="B74" s="19" t="s">
        <v>137</v>
      </c>
      <c r="C74" s="45" t="s">
        <v>41</v>
      </c>
      <c r="D74" s="33">
        <v>1</v>
      </c>
      <c r="E74" s="16"/>
      <c r="F74" s="3"/>
      <c r="G74" s="7"/>
      <c r="H74" s="8"/>
      <c r="I74" s="1"/>
      <c r="L74"/>
    </row>
    <row r="75" spans="1:12" ht="40.15" customHeight="1" x14ac:dyDescent="0.25">
      <c r="A75" s="20">
        <f t="shared" si="5"/>
        <v>58</v>
      </c>
      <c r="B75" s="19" t="s">
        <v>136</v>
      </c>
      <c r="C75" s="16" t="s">
        <v>27</v>
      </c>
      <c r="D75" s="33">
        <v>87</v>
      </c>
      <c r="E75" s="16"/>
      <c r="F75" s="3"/>
      <c r="G75" s="7"/>
      <c r="H75" s="8"/>
      <c r="I75" s="1"/>
      <c r="L75"/>
    </row>
    <row r="76" spans="1:12" ht="39" customHeight="1" thickBot="1" x14ac:dyDescent="0.3">
      <c r="A76" s="20">
        <f t="shared" si="5"/>
        <v>59</v>
      </c>
      <c r="B76" s="19" t="s">
        <v>138</v>
      </c>
      <c r="C76" s="16" t="s">
        <v>1</v>
      </c>
      <c r="D76" s="33">
        <v>3</v>
      </c>
      <c r="E76" s="16"/>
      <c r="F76" s="3"/>
      <c r="G76" s="7"/>
      <c r="H76" s="8"/>
      <c r="I76" s="1"/>
      <c r="L76"/>
    </row>
    <row r="77" spans="1:12" s="4" customFormat="1" ht="28.15" customHeight="1" x14ac:dyDescent="0.25">
      <c r="A77" s="177" t="s">
        <v>37</v>
      </c>
      <c r="B77" s="178"/>
      <c r="C77" s="178"/>
      <c r="D77" s="178"/>
      <c r="E77" s="178"/>
      <c r="F77" s="178"/>
      <c r="G77" s="178"/>
      <c r="H77" s="179"/>
      <c r="I77" s="5"/>
      <c r="J77" s="5"/>
    </row>
    <row r="78" spans="1:12" ht="58.15" customHeight="1" x14ac:dyDescent="0.25">
      <c r="A78" s="20">
        <f>A76+1</f>
        <v>60</v>
      </c>
      <c r="B78" s="19" t="s">
        <v>139</v>
      </c>
      <c r="C78" s="16" t="s">
        <v>28</v>
      </c>
      <c r="D78" s="33">
        <v>347</v>
      </c>
      <c r="E78" s="16"/>
      <c r="F78" s="3"/>
      <c r="G78" s="7"/>
      <c r="H78" s="8"/>
      <c r="I78" s="1"/>
      <c r="L78"/>
    </row>
    <row r="79" spans="1:12" ht="112.9" customHeight="1" x14ac:dyDescent="0.25">
      <c r="A79" s="20">
        <f>A78+1</f>
        <v>61</v>
      </c>
      <c r="B79" s="19" t="s">
        <v>140</v>
      </c>
      <c r="C79" s="16" t="s">
        <v>41</v>
      </c>
      <c r="D79" s="33">
        <v>1</v>
      </c>
      <c r="E79" s="16"/>
      <c r="F79" s="3"/>
      <c r="G79" s="7"/>
      <c r="H79" s="8"/>
      <c r="I79" s="1"/>
      <c r="L79"/>
    </row>
    <row r="80" spans="1:12" ht="46.9" customHeight="1" x14ac:dyDescent="0.25">
      <c r="A80" s="20">
        <f t="shared" ref="A80:A89" si="6">A79+1</f>
        <v>62</v>
      </c>
      <c r="B80" s="19" t="s">
        <v>143</v>
      </c>
      <c r="C80" s="16" t="s">
        <v>28</v>
      </c>
      <c r="D80" s="33">
        <v>82</v>
      </c>
      <c r="E80" s="16"/>
      <c r="F80" s="3"/>
      <c r="G80" s="7"/>
      <c r="H80" s="8"/>
      <c r="I80" s="1"/>
      <c r="L80"/>
    </row>
    <row r="81" spans="1:12" ht="46.9" customHeight="1" x14ac:dyDescent="0.25">
      <c r="A81" s="20">
        <f t="shared" si="6"/>
        <v>63</v>
      </c>
      <c r="B81" s="19" t="s">
        <v>144</v>
      </c>
      <c r="C81" s="16" t="s">
        <v>28</v>
      </c>
      <c r="D81" s="33">
        <v>60</v>
      </c>
      <c r="E81" s="16"/>
      <c r="F81" s="3"/>
      <c r="G81" s="7"/>
      <c r="H81" s="8"/>
      <c r="I81" s="1"/>
      <c r="L81"/>
    </row>
    <row r="82" spans="1:12" ht="46.9" customHeight="1" x14ac:dyDescent="0.25">
      <c r="A82" s="20">
        <f t="shared" si="6"/>
        <v>64</v>
      </c>
      <c r="B82" s="19" t="s">
        <v>142</v>
      </c>
      <c r="C82" s="16" t="s">
        <v>28</v>
      </c>
      <c r="D82" s="33">
        <v>33</v>
      </c>
      <c r="E82" s="16"/>
      <c r="F82" s="3"/>
      <c r="G82" s="7"/>
      <c r="H82" s="8"/>
      <c r="I82" s="1"/>
      <c r="L82"/>
    </row>
    <row r="83" spans="1:12" ht="46.9" customHeight="1" x14ac:dyDescent="0.25">
      <c r="A83" s="20">
        <f t="shared" si="6"/>
        <v>65</v>
      </c>
      <c r="B83" s="19" t="s">
        <v>141</v>
      </c>
      <c r="C83" s="16" t="s">
        <v>28</v>
      </c>
      <c r="D83" s="33">
        <v>172</v>
      </c>
      <c r="E83" s="16"/>
      <c r="F83" s="3"/>
      <c r="G83" s="7"/>
      <c r="H83" s="8"/>
      <c r="I83" s="1"/>
      <c r="L83"/>
    </row>
    <row r="84" spans="1:12" ht="54" customHeight="1" x14ac:dyDescent="0.25">
      <c r="A84" s="20">
        <f t="shared" si="6"/>
        <v>66</v>
      </c>
      <c r="B84" s="19" t="s">
        <v>38</v>
      </c>
      <c r="C84" s="16" t="s">
        <v>39</v>
      </c>
      <c r="D84" s="33"/>
      <c r="E84" s="16"/>
      <c r="F84" s="3"/>
      <c r="G84" s="7"/>
      <c r="H84" s="8"/>
      <c r="I84" s="1"/>
      <c r="L84"/>
    </row>
    <row r="85" spans="1:12" ht="51.6" customHeight="1" x14ac:dyDescent="0.25">
      <c r="A85" s="20">
        <f t="shared" si="6"/>
        <v>67</v>
      </c>
      <c r="B85" s="19" t="s">
        <v>147</v>
      </c>
      <c r="C85" s="16" t="s">
        <v>28</v>
      </c>
      <c r="D85" s="33">
        <v>90</v>
      </c>
      <c r="E85" s="16"/>
      <c r="F85" s="3"/>
      <c r="G85" s="7"/>
      <c r="H85" s="8"/>
      <c r="I85" s="1"/>
      <c r="L85"/>
    </row>
    <row r="86" spans="1:12" ht="46.9" customHeight="1" x14ac:dyDescent="0.25">
      <c r="A86" s="20">
        <f t="shared" si="6"/>
        <v>68</v>
      </c>
      <c r="B86" s="19" t="s">
        <v>145</v>
      </c>
      <c r="C86" s="16" t="s">
        <v>28</v>
      </c>
      <c r="D86" s="33">
        <v>85</v>
      </c>
      <c r="E86" s="16"/>
      <c r="F86" s="3"/>
      <c r="G86" s="7"/>
      <c r="H86" s="8"/>
      <c r="I86" s="1"/>
      <c r="L86"/>
    </row>
    <row r="87" spans="1:12" ht="46.9" customHeight="1" x14ac:dyDescent="0.25">
      <c r="A87" s="20">
        <f t="shared" si="6"/>
        <v>69</v>
      </c>
      <c r="B87" s="19" t="s">
        <v>146</v>
      </c>
      <c r="C87" s="16" t="s">
        <v>28</v>
      </c>
      <c r="D87" s="33">
        <v>5</v>
      </c>
      <c r="E87" s="16"/>
      <c r="F87" s="3"/>
      <c r="G87" s="7"/>
      <c r="H87" s="8"/>
      <c r="I87" s="1"/>
      <c r="L87"/>
    </row>
    <row r="88" spans="1:12" ht="25.15" customHeight="1" x14ac:dyDescent="0.25">
      <c r="A88" s="20">
        <f t="shared" si="6"/>
        <v>70</v>
      </c>
      <c r="B88" s="19" t="s">
        <v>40</v>
      </c>
      <c r="C88" s="16" t="s">
        <v>41</v>
      </c>
      <c r="D88" s="33">
        <v>1</v>
      </c>
      <c r="E88" s="16"/>
      <c r="F88" s="3"/>
      <c r="G88" s="7"/>
      <c r="H88" s="8"/>
      <c r="I88" s="1"/>
      <c r="L88"/>
    </row>
    <row r="89" spans="1:12" ht="52.15" customHeight="1" thickBot="1" x14ac:dyDescent="0.3">
      <c r="A89" s="20">
        <f t="shared" si="6"/>
        <v>71</v>
      </c>
      <c r="B89" s="19" t="s">
        <v>42</v>
      </c>
      <c r="C89" s="16" t="s">
        <v>39</v>
      </c>
      <c r="D89" s="33"/>
      <c r="E89" s="16"/>
      <c r="F89" s="3"/>
      <c r="G89" s="7"/>
      <c r="H89" s="8"/>
      <c r="I89" s="1"/>
      <c r="L89"/>
    </row>
    <row r="90" spans="1:12" ht="31.15" customHeight="1" thickBot="1" x14ac:dyDescent="0.3">
      <c r="A90" s="191" t="s">
        <v>122</v>
      </c>
      <c r="B90" s="192"/>
      <c r="C90" s="192"/>
      <c r="D90" s="192"/>
      <c r="E90" s="192"/>
      <c r="F90" s="193"/>
      <c r="G90" s="150"/>
      <c r="H90" s="9">
        <f>SUM(H78:H89,H63:H76,H60:H61,H54:H58,H49:H52)</f>
        <v>0</v>
      </c>
      <c r="L90"/>
    </row>
    <row r="91" spans="1:12" ht="40.15" customHeight="1" thickBot="1" x14ac:dyDescent="0.3">
      <c r="A91" s="180" t="s">
        <v>123</v>
      </c>
      <c r="B91" s="181"/>
      <c r="C91" s="181"/>
      <c r="D91" s="181"/>
      <c r="E91" s="181"/>
      <c r="F91" s="181"/>
      <c r="G91" s="181"/>
      <c r="H91" s="181"/>
      <c r="L91"/>
    </row>
    <row r="92" spans="1:12" ht="43.9" customHeight="1" x14ac:dyDescent="0.25">
      <c r="A92" s="177" t="s">
        <v>148</v>
      </c>
      <c r="B92" s="178"/>
      <c r="C92" s="178"/>
      <c r="D92" s="178"/>
      <c r="E92" s="178"/>
      <c r="F92" s="178"/>
      <c r="G92" s="178"/>
      <c r="H92" s="179"/>
      <c r="I92" s="1"/>
      <c r="L92"/>
    </row>
    <row r="93" spans="1:12" ht="24" customHeight="1" x14ac:dyDescent="0.25">
      <c r="A93" s="20">
        <f>A89+1</f>
        <v>72</v>
      </c>
      <c r="B93" s="19" t="s">
        <v>43</v>
      </c>
      <c r="C93" s="16" t="s">
        <v>28</v>
      </c>
      <c r="D93" s="35"/>
      <c r="E93" s="19"/>
      <c r="F93" s="3"/>
      <c r="G93" s="7"/>
      <c r="H93" s="8"/>
      <c r="I93" s="1"/>
      <c r="L93"/>
    </row>
    <row r="94" spans="1:12" ht="24" customHeight="1" x14ac:dyDescent="0.25">
      <c r="A94" s="20">
        <f>A93+1</f>
        <v>73</v>
      </c>
      <c r="B94" s="19" t="s">
        <v>44</v>
      </c>
      <c r="C94" s="16" t="s">
        <v>27</v>
      </c>
      <c r="D94" s="35"/>
      <c r="E94" s="19"/>
      <c r="F94" s="3"/>
      <c r="G94" s="7"/>
      <c r="H94" s="8"/>
      <c r="I94" s="1"/>
      <c r="L94"/>
    </row>
    <row r="95" spans="1:12" ht="24" customHeight="1" x14ac:dyDescent="0.25">
      <c r="A95" s="20">
        <f t="shared" ref="A95:A99" si="7">A94+1</f>
        <v>74</v>
      </c>
      <c r="B95" s="19" t="s">
        <v>49</v>
      </c>
      <c r="C95" s="16" t="s">
        <v>28</v>
      </c>
      <c r="D95" s="35"/>
      <c r="E95" s="19"/>
      <c r="F95" s="3"/>
      <c r="G95" s="7"/>
      <c r="H95" s="8"/>
      <c r="I95" s="1"/>
      <c r="L95"/>
    </row>
    <row r="96" spans="1:12" ht="24" customHeight="1" x14ac:dyDescent="0.25">
      <c r="A96" s="20">
        <f t="shared" si="7"/>
        <v>75</v>
      </c>
      <c r="B96" s="19" t="s">
        <v>45</v>
      </c>
      <c r="C96" s="16" t="s">
        <v>28</v>
      </c>
      <c r="D96" s="35"/>
      <c r="E96" s="19"/>
      <c r="F96" s="3"/>
      <c r="G96" s="7"/>
      <c r="H96" s="8"/>
      <c r="I96" s="1"/>
      <c r="L96"/>
    </row>
    <row r="97" spans="1:12" ht="24" customHeight="1" x14ac:dyDescent="0.25">
      <c r="A97" s="20">
        <f t="shared" si="7"/>
        <v>76</v>
      </c>
      <c r="B97" s="19" t="s">
        <v>46</v>
      </c>
      <c r="C97" s="16" t="s">
        <v>28</v>
      </c>
      <c r="D97" s="35"/>
      <c r="E97" s="19"/>
      <c r="F97" s="3"/>
      <c r="G97" s="7"/>
      <c r="H97" s="8"/>
      <c r="I97" s="1"/>
      <c r="L97"/>
    </row>
    <row r="98" spans="1:12" ht="24" customHeight="1" x14ac:dyDescent="0.25">
      <c r="A98" s="20">
        <f t="shared" si="7"/>
        <v>77</v>
      </c>
      <c r="B98" s="19" t="s">
        <v>47</v>
      </c>
      <c r="C98" s="16" t="s">
        <v>1</v>
      </c>
      <c r="D98" s="36">
        <v>2</v>
      </c>
      <c r="E98" s="21"/>
      <c r="F98" s="3"/>
      <c r="G98" s="7"/>
      <c r="H98" s="8"/>
      <c r="I98" s="1"/>
      <c r="L98"/>
    </row>
    <row r="99" spans="1:12" ht="24" customHeight="1" thickBot="1" x14ac:dyDescent="0.3">
      <c r="A99" s="20">
        <f t="shared" si="7"/>
        <v>78</v>
      </c>
      <c r="B99" s="19" t="s">
        <v>48</v>
      </c>
      <c r="C99" s="16" t="s">
        <v>1</v>
      </c>
      <c r="D99" s="36">
        <v>1</v>
      </c>
      <c r="E99" s="21"/>
      <c r="F99" s="3"/>
      <c r="G99" s="7"/>
      <c r="H99" s="8"/>
      <c r="I99" s="1"/>
      <c r="L99"/>
    </row>
    <row r="100" spans="1:12" ht="33" customHeight="1" x14ac:dyDescent="0.25">
      <c r="A100" s="177" t="s">
        <v>50</v>
      </c>
      <c r="B100" s="178"/>
      <c r="C100" s="178"/>
      <c r="D100" s="178"/>
      <c r="E100" s="178"/>
      <c r="F100" s="178"/>
      <c r="G100" s="178"/>
      <c r="H100" s="179"/>
      <c r="I100" s="1"/>
      <c r="L100"/>
    </row>
    <row r="101" spans="1:12" ht="55.9" customHeight="1" thickBot="1" x14ac:dyDescent="0.3">
      <c r="A101" s="20">
        <f>A99+1</f>
        <v>79</v>
      </c>
      <c r="B101" s="19" t="s">
        <v>149</v>
      </c>
      <c r="C101" s="16" t="s">
        <v>27</v>
      </c>
      <c r="D101" s="37"/>
      <c r="E101" s="7"/>
      <c r="F101" s="3"/>
      <c r="G101" s="7"/>
      <c r="H101" s="8"/>
      <c r="I101" s="1"/>
      <c r="L101"/>
    </row>
    <row r="102" spans="1:12" ht="34.9" customHeight="1" x14ac:dyDescent="0.25">
      <c r="A102" s="177" t="s">
        <v>51</v>
      </c>
      <c r="B102" s="178"/>
      <c r="C102" s="178"/>
      <c r="D102" s="178"/>
      <c r="E102" s="178"/>
      <c r="F102" s="178"/>
      <c r="G102" s="178"/>
      <c r="H102" s="179"/>
      <c r="I102" s="1"/>
      <c r="L102"/>
    </row>
    <row r="103" spans="1:12" ht="41.45" customHeight="1" x14ac:dyDescent="0.25">
      <c r="A103" s="20">
        <f>A101+1</f>
        <v>80</v>
      </c>
      <c r="B103" s="19" t="s">
        <v>52</v>
      </c>
      <c r="C103" s="16" t="s">
        <v>28</v>
      </c>
      <c r="D103" s="37"/>
      <c r="E103" s="7"/>
      <c r="F103" s="3"/>
      <c r="G103" s="7"/>
      <c r="H103" s="8"/>
      <c r="I103" s="1"/>
      <c r="L103"/>
    </row>
    <row r="104" spans="1:12" ht="41.45" customHeight="1" x14ac:dyDescent="0.25">
      <c r="A104" s="20">
        <f t="shared" ref="A104:A110" si="8">A103+1</f>
        <v>81</v>
      </c>
      <c r="B104" s="19" t="s">
        <v>245</v>
      </c>
      <c r="C104" s="16" t="s">
        <v>28</v>
      </c>
      <c r="D104" s="37"/>
      <c r="E104" s="7"/>
      <c r="F104" s="3"/>
      <c r="G104" s="7"/>
      <c r="H104" s="8"/>
      <c r="I104" s="1"/>
      <c r="L104"/>
    </row>
    <row r="105" spans="1:12" ht="41.45" customHeight="1" x14ac:dyDescent="0.25">
      <c r="A105" s="20">
        <f t="shared" si="8"/>
        <v>82</v>
      </c>
      <c r="B105" s="19" t="s">
        <v>244</v>
      </c>
      <c r="C105" s="16" t="s">
        <v>28</v>
      </c>
      <c r="D105" s="37"/>
      <c r="E105" s="7"/>
      <c r="F105" s="3"/>
      <c r="G105" s="7"/>
      <c r="H105" s="8"/>
      <c r="I105" s="1"/>
      <c r="L105"/>
    </row>
    <row r="106" spans="1:12" ht="41.45" customHeight="1" x14ac:dyDescent="0.25">
      <c r="A106" s="20">
        <f t="shared" si="8"/>
        <v>83</v>
      </c>
      <c r="B106" s="19" t="s">
        <v>246</v>
      </c>
      <c r="C106" s="16" t="s">
        <v>28</v>
      </c>
      <c r="D106" s="37"/>
      <c r="E106" s="7"/>
      <c r="F106" s="3"/>
      <c r="G106" s="7"/>
      <c r="H106" s="8"/>
      <c r="I106" s="1"/>
      <c r="L106"/>
    </row>
    <row r="107" spans="1:12" ht="44.45" customHeight="1" x14ac:dyDescent="0.25">
      <c r="A107" s="20">
        <f t="shared" si="8"/>
        <v>84</v>
      </c>
      <c r="B107" s="19" t="s">
        <v>53</v>
      </c>
      <c r="C107" s="16" t="s">
        <v>27</v>
      </c>
      <c r="D107" s="37"/>
      <c r="E107" s="7"/>
      <c r="F107" s="3"/>
      <c r="G107" s="7"/>
      <c r="H107" s="8"/>
      <c r="I107" s="1"/>
      <c r="L107"/>
    </row>
    <row r="108" spans="1:12" ht="29.45" customHeight="1" x14ac:dyDescent="0.25">
      <c r="A108" s="20">
        <f t="shared" si="8"/>
        <v>85</v>
      </c>
      <c r="B108" s="19" t="s">
        <v>54</v>
      </c>
      <c r="C108" s="16" t="s">
        <v>28</v>
      </c>
      <c r="D108" s="37"/>
      <c r="E108" s="7"/>
      <c r="F108" s="3"/>
      <c r="G108" s="7"/>
      <c r="H108" s="8"/>
      <c r="I108" s="1"/>
      <c r="L108"/>
    </row>
    <row r="109" spans="1:12" ht="25.15" customHeight="1" x14ac:dyDescent="0.25">
      <c r="A109" s="20">
        <f t="shared" si="8"/>
        <v>86</v>
      </c>
      <c r="B109" s="19" t="s">
        <v>55</v>
      </c>
      <c r="C109" s="16" t="s">
        <v>28</v>
      </c>
      <c r="D109" s="37"/>
      <c r="E109" s="7"/>
      <c r="F109" s="3"/>
      <c r="G109" s="7"/>
      <c r="H109" s="8"/>
      <c r="I109" s="1"/>
      <c r="L109"/>
    </row>
    <row r="110" spans="1:12" ht="37.9" customHeight="1" thickBot="1" x14ac:dyDescent="0.3">
      <c r="A110" s="20">
        <f t="shared" si="8"/>
        <v>87</v>
      </c>
      <c r="B110" s="19" t="s">
        <v>56</v>
      </c>
      <c r="C110" s="16" t="s">
        <v>27</v>
      </c>
      <c r="D110" s="37"/>
      <c r="E110" s="7"/>
      <c r="F110" s="3"/>
      <c r="G110" s="7"/>
      <c r="H110" s="8"/>
      <c r="I110" s="1"/>
      <c r="L110"/>
    </row>
    <row r="111" spans="1:12" ht="42.6" customHeight="1" x14ac:dyDescent="0.25">
      <c r="A111" s="177" t="s">
        <v>205</v>
      </c>
      <c r="B111" s="178"/>
      <c r="C111" s="178"/>
      <c r="D111" s="178"/>
      <c r="E111" s="178"/>
      <c r="F111" s="178"/>
      <c r="G111" s="178"/>
      <c r="H111" s="179"/>
      <c r="I111" s="1"/>
      <c r="L111"/>
    </row>
    <row r="112" spans="1:12" ht="47.45" customHeight="1" x14ac:dyDescent="0.25">
      <c r="A112" s="20">
        <f>A110+1</f>
        <v>88</v>
      </c>
      <c r="B112" s="19" t="s">
        <v>57</v>
      </c>
      <c r="C112" s="16"/>
      <c r="D112" s="36"/>
      <c r="E112" s="21"/>
      <c r="F112" s="3"/>
      <c r="G112" s="7"/>
      <c r="H112" s="8"/>
      <c r="I112" s="1"/>
      <c r="L112"/>
    </row>
    <row r="113" spans="1:12" ht="30" customHeight="1" x14ac:dyDescent="0.25">
      <c r="A113" s="20">
        <f t="shared" ref="A113:A114" si="9">A112+1</f>
        <v>89</v>
      </c>
      <c r="B113" s="19" t="s">
        <v>58</v>
      </c>
      <c r="C113" s="16" t="s">
        <v>1</v>
      </c>
      <c r="D113" s="36">
        <v>2</v>
      </c>
      <c r="E113" s="21"/>
      <c r="F113" s="3"/>
      <c r="G113" s="7"/>
      <c r="H113" s="8"/>
      <c r="I113" s="1"/>
      <c r="L113"/>
    </row>
    <row r="114" spans="1:12" ht="31.15" customHeight="1" thickBot="1" x14ac:dyDescent="0.3">
      <c r="A114" s="20">
        <f t="shared" si="9"/>
        <v>90</v>
      </c>
      <c r="B114" s="19" t="s">
        <v>59</v>
      </c>
      <c r="C114" s="16" t="s">
        <v>27</v>
      </c>
      <c r="D114" s="36"/>
      <c r="E114" s="21"/>
      <c r="F114" s="3"/>
      <c r="G114" s="7"/>
      <c r="H114" s="8"/>
      <c r="I114" s="1"/>
      <c r="L114"/>
    </row>
    <row r="115" spans="1:12" ht="31.15" customHeight="1" thickBot="1" x14ac:dyDescent="0.3">
      <c r="A115" s="182" t="s">
        <v>124</v>
      </c>
      <c r="B115" s="183"/>
      <c r="C115" s="183"/>
      <c r="D115" s="183"/>
      <c r="E115" s="183"/>
      <c r="F115" s="184"/>
      <c r="G115" s="148"/>
      <c r="H115" s="9">
        <f>SUM(H112:H114,H103:H110,H101,H93:H99)</f>
        <v>0</v>
      </c>
      <c r="L115"/>
    </row>
    <row r="116" spans="1:12" ht="46.9" customHeight="1" thickBot="1" x14ac:dyDescent="0.3">
      <c r="A116" s="180" t="s">
        <v>125</v>
      </c>
      <c r="B116" s="181"/>
      <c r="C116" s="181"/>
      <c r="D116" s="181"/>
      <c r="E116" s="181"/>
      <c r="F116" s="181"/>
      <c r="G116" s="181"/>
      <c r="H116" s="181"/>
      <c r="L116"/>
    </row>
    <row r="117" spans="1:12" ht="30" customHeight="1" x14ac:dyDescent="0.25">
      <c r="A117" s="177" t="s">
        <v>70</v>
      </c>
      <c r="B117" s="178"/>
      <c r="C117" s="178"/>
      <c r="D117" s="178"/>
      <c r="E117" s="178"/>
      <c r="F117" s="178"/>
      <c r="G117" s="178"/>
      <c r="H117" s="179"/>
      <c r="I117" s="1"/>
      <c r="L117"/>
    </row>
    <row r="118" spans="1:12" ht="60" customHeight="1" x14ac:dyDescent="0.25">
      <c r="A118" s="20">
        <f>A114+1</f>
        <v>91</v>
      </c>
      <c r="B118" s="19" t="s">
        <v>64</v>
      </c>
      <c r="C118" s="16" t="s">
        <v>1</v>
      </c>
      <c r="D118" s="36">
        <v>1</v>
      </c>
      <c r="E118" s="21"/>
      <c r="F118" s="8"/>
      <c r="G118" s="8"/>
      <c r="H118" s="8"/>
      <c r="I118" s="1"/>
      <c r="L118"/>
    </row>
    <row r="119" spans="1:12" ht="58.15" customHeight="1" x14ac:dyDescent="0.25">
      <c r="A119" s="20">
        <f t="shared" ref="A119:A125" si="10">A118+1</f>
        <v>92</v>
      </c>
      <c r="B119" s="19" t="s">
        <v>62</v>
      </c>
      <c r="C119" s="16" t="s">
        <v>1</v>
      </c>
      <c r="D119" s="36">
        <v>1</v>
      </c>
      <c r="E119" s="21"/>
      <c r="F119" s="8"/>
      <c r="G119" s="8"/>
      <c r="H119" s="8"/>
      <c r="I119" s="1"/>
      <c r="L119"/>
    </row>
    <row r="120" spans="1:12" ht="63" customHeight="1" x14ac:dyDescent="0.25">
      <c r="A120" s="20">
        <f t="shared" si="10"/>
        <v>93</v>
      </c>
      <c r="B120" s="19" t="s">
        <v>65</v>
      </c>
      <c r="C120" s="16" t="s">
        <v>41</v>
      </c>
      <c r="D120" s="36">
        <v>1</v>
      </c>
      <c r="E120" s="21"/>
      <c r="F120" s="8"/>
      <c r="G120" s="8"/>
      <c r="H120" s="8"/>
      <c r="I120" s="1"/>
      <c r="L120"/>
    </row>
    <row r="121" spans="1:12" ht="63" customHeight="1" x14ac:dyDescent="0.25">
      <c r="A121" s="20">
        <f t="shared" si="10"/>
        <v>94</v>
      </c>
      <c r="B121" s="19" t="s">
        <v>66</v>
      </c>
      <c r="C121" s="16" t="s">
        <v>41</v>
      </c>
      <c r="D121" s="36">
        <v>1</v>
      </c>
      <c r="E121" s="21"/>
      <c r="F121" s="8"/>
      <c r="G121" s="8"/>
      <c r="H121" s="8"/>
      <c r="I121" s="1"/>
      <c r="L121"/>
    </row>
    <row r="122" spans="1:12" ht="63" customHeight="1" x14ac:dyDescent="0.25">
      <c r="A122" s="20">
        <f t="shared" si="10"/>
        <v>95</v>
      </c>
      <c r="B122" s="19" t="s">
        <v>67</v>
      </c>
      <c r="C122" s="16" t="s">
        <v>41</v>
      </c>
      <c r="D122" s="36">
        <v>1</v>
      </c>
      <c r="E122" s="21"/>
      <c r="F122" s="8"/>
      <c r="G122" s="8"/>
      <c r="H122" s="8"/>
      <c r="I122" s="1"/>
      <c r="L122"/>
    </row>
    <row r="123" spans="1:12" ht="63" customHeight="1" x14ac:dyDescent="0.25">
      <c r="A123" s="20">
        <f t="shared" si="10"/>
        <v>96</v>
      </c>
      <c r="B123" s="19" t="s">
        <v>63</v>
      </c>
      <c r="C123" s="16" t="s">
        <v>1</v>
      </c>
      <c r="D123" s="36">
        <v>1</v>
      </c>
      <c r="E123" s="21"/>
      <c r="F123" s="8"/>
      <c r="G123" s="8"/>
      <c r="H123" s="8"/>
      <c r="I123" s="1"/>
      <c r="L123"/>
    </row>
    <row r="124" spans="1:12" ht="52.9" customHeight="1" x14ac:dyDescent="0.25">
      <c r="A124" s="20">
        <f t="shared" si="10"/>
        <v>97</v>
      </c>
      <c r="B124" s="19" t="s">
        <v>68</v>
      </c>
      <c r="C124" s="16" t="s">
        <v>41</v>
      </c>
      <c r="D124" s="36">
        <v>1</v>
      </c>
      <c r="E124" s="21"/>
      <c r="F124" s="8"/>
      <c r="G124" s="8"/>
      <c r="H124" s="8"/>
      <c r="I124" s="1"/>
      <c r="L124"/>
    </row>
    <row r="125" spans="1:12" ht="49.15" customHeight="1" thickBot="1" x14ac:dyDescent="0.3">
      <c r="A125" s="20">
        <f t="shared" si="10"/>
        <v>98</v>
      </c>
      <c r="B125" s="19" t="s">
        <v>69</v>
      </c>
      <c r="C125" s="16" t="s">
        <v>41</v>
      </c>
      <c r="D125" s="36">
        <v>1</v>
      </c>
      <c r="E125" s="21"/>
      <c r="F125" s="8"/>
      <c r="G125" s="8"/>
      <c r="H125" s="8"/>
      <c r="I125" s="1"/>
      <c r="L125"/>
    </row>
    <row r="126" spans="1:12" ht="30" customHeight="1" x14ac:dyDescent="0.25">
      <c r="A126" s="177" t="s">
        <v>71</v>
      </c>
      <c r="B126" s="178"/>
      <c r="C126" s="178"/>
      <c r="D126" s="178"/>
      <c r="E126" s="178"/>
      <c r="F126" s="178"/>
      <c r="G126" s="178"/>
      <c r="H126" s="179"/>
      <c r="I126" s="1"/>
      <c r="L126"/>
    </row>
    <row r="127" spans="1:12" ht="70.150000000000006" customHeight="1" thickBot="1" x14ac:dyDescent="0.3">
      <c r="A127" s="20">
        <f>A125+1</f>
        <v>99</v>
      </c>
      <c r="B127" s="19" t="s">
        <v>157</v>
      </c>
      <c r="C127" s="16" t="s">
        <v>1</v>
      </c>
      <c r="D127" s="36">
        <v>1</v>
      </c>
      <c r="E127" s="21"/>
      <c r="F127" s="8"/>
      <c r="G127" s="8"/>
      <c r="H127" s="8"/>
      <c r="I127" s="1"/>
      <c r="L127"/>
    </row>
    <row r="128" spans="1:12" ht="31.15" customHeight="1" thickBot="1" x14ac:dyDescent="0.3">
      <c r="A128" s="182" t="s">
        <v>204</v>
      </c>
      <c r="B128" s="183"/>
      <c r="C128" s="183"/>
      <c r="D128" s="183"/>
      <c r="E128" s="183"/>
      <c r="F128" s="184"/>
      <c r="G128" s="148"/>
      <c r="H128" s="9">
        <f>SUM(H118:H125,H127)</f>
        <v>0</v>
      </c>
      <c r="L128"/>
    </row>
    <row r="129" spans="1:12" ht="45" customHeight="1" collapsed="1" thickBot="1" x14ac:dyDescent="0.3">
      <c r="A129" s="180" t="s">
        <v>126</v>
      </c>
      <c r="B129" s="181"/>
      <c r="C129" s="181"/>
      <c r="D129" s="181"/>
      <c r="E129" s="181"/>
      <c r="F129" s="181"/>
      <c r="G129" s="181"/>
      <c r="H129" s="181"/>
      <c r="L129"/>
    </row>
    <row r="130" spans="1:12" ht="30" customHeight="1" x14ac:dyDescent="0.25">
      <c r="A130" s="177" t="s">
        <v>72</v>
      </c>
      <c r="B130" s="178"/>
      <c r="C130" s="178"/>
      <c r="D130" s="178"/>
      <c r="E130" s="178"/>
      <c r="F130" s="178"/>
      <c r="G130" s="178"/>
      <c r="H130" s="179"/>
      <c r="I130" s="1"/>
      <c r="L130"/>
    </row>
    <row r="131" spans="1:12" ht="60" customHeight="1" x14ac:dyDescent="0.25">
      <c r="A131" s="20">
        <f>A127+1</f>
        <v>100</v>
      </c>
      <c r="B131" s="25" t="s">
        <v>73</v>
      </c>
      <c r="C131" s="26" t="s">
        <v>1</v>
      </c>
      <c r="D131" s="38">
        <v>1</v>
      </c>
      <c r="E131" s="21"/>
      <c r="F131" s="8"/>
      <c r="G131" s="8"/>
      <c r="H131" s="8"/>
      <c r="I131" s="1"/>
      <c r="L131"/>
    </row>
    <row r="132" spans="1:12" ht="58.15" customHeight="1" thickBot="1" x14ac:dyDescent="0.3">
      <c r="A132" s="20">
        <f t="shared" ref="A132" si="11">A131+1</f>
        <v>101</v>
      </c>
      <c r="B132" s="22" t="s">
        <v>74</v>
      </c>
      <c r="C132" s="23" t="s">
        <v>1</v>
      </c>
      <c r="D132" s="39">
        <v>1</v>
      </c>
      <c r="E132" s="21"/>
      <c r="F132" s="8"/>
      <c r="G132" s="8"/>
      <c r="H132" s="8"/>
      <c r="I132" s="1"/>
      <c r="L132"/>
    </row>
    <row r="133" spans="1:12" ht="63" customHeight="1" x14ac:dyDescent="0.25">
      <c r="A133" s="177" t="s">
        <v>75</v>
      </c>
      <c r="B133" s="178"/>
      <c r="C133" s="178"/>
      <c r="D133" s="178"/>
      <c r="E133" s="178"/>
      <c r="F133" s="178"/>
      <c r="G133" s="178"/>
      <c r="H133" s="179"/>
      <c r="I133" s="1"/>
      <c r="L133"/>
    </row>
    <row r="134" spans="1:12" ht="63" customHeight="1" thickBot="1" x14ac:dyDescent="0.3">
      <c r="A134" s="20">
        <f>A132+1</f>
        <v>102</v>
      </c>
      <c r="B134" s="19" t="s">
        <v>155</v>
      </c>
      <c r="C134" s="23" t="s">
        <v>27</v>
      </c>
      <c r="D134" s="38">
        <v>21</v>
      </c>
      <c r="E134" s="21"/>
      <c r="F134" s="8"/>
      <c r="G134" s="8"/>
      <c r="H134" s="8"/>
      <c r="I134" s="1"/>
      <c r="L134"/>
    </row>
    <row r="135" spans="1:12" ht="63" customHeight="1" x14ac:dyDescent="0.25">
      <c r="A135" s="177" t="s">
        <v>76</v>
      </c>
      <c r="B135" s="178"/>
      <c r="C135" s="178"/>
      <c r="D135" s="178"/>
      <c r="E135" s="178"/>
      <c r="F135" s="178"/>
      <c r="G135" s="178"/>
      <c r="H135" s="179"/>
      <c r="I135" s="1"/>
      <c r="L135"/>
    </row>
    <row r="136" spans="1:12" ht="63" customHeight="1" thickBot="1" x14ac:dyDescent="0.3">
      <c r="A136" s="20">
        <f>A134+1</f>
        <v>103</v>
      </c>
      <c r="B136" s="22" t="s">
        <v>77</v>
      </c>
      <c r="C136" s="23" t="s">
        <v>41</v>
      </c>
      <c r="D136" s="39">
        <v>1</v>
      </c>
      <c r="E136" s="21"/>
      <c r="F136" s="8"/>
      <c r="G136" s="8"/>
      <c r="H136" s="8"/>
      <c r="I136" s="1"/>
      <c r="L136"/>
    </row>
    <row r="137" spans="1:12" ht="45.6" customHeight="1" x14ac:dyDescent="0.25">
      <c r="A137" s="177" t="s">
        <v>78</v>
      </c>
      <c r="B137" s="178"/>
      <c r="C137" s="178"/>
      <c r="D137" s="178"/>
      <c r="E137" s="178"/>
      <c r="F137" s="178"/>
      <c r="G137" s="178"/>
      <c r="H137" s="179"/>
      <c r="I137" s="1"/>
      <c r="L137"/>
    </row>
    <row r="138" spans="1:12" ht="57" customHeight="1" thickBot="1" x14ac:dyDescent="0.3">
      <c r="A138" s="20">
        <f>A136+1</f>
        <v>104</v>
      </c>
      <c r="B138" s="19" t="s">
        <v>159</v>
      </c>
      <c r="C138" s="23" t="s">
        <v>27</v>
      </c>
      <c r="D138" s="39">
        <v>23</v>
      </c>
      <c r="E138" s="21"/>
      <c r="F138" s="8"/>
      <c r="G138" s="8"/>
      <c r="H138" s="8"/>
      <c r="I138" s="1"/>
      <c r="L138"/>
    </row>
    <row r="139" spans="1:12" ht="47.45" customHeight="1" x14ac:dyDescent="0.25">
      <c r="A139" s="177" t="s">
        <v>79</v>
      </c>
      <c r="B139" s="178"/>
      <c r="C139" s="178"/>
      <c r="D139" s="178"/>
      <c r="E139" s="178"/>
      <c r="F139" s="178"/>
      <c r="G139" s="178"/>
      <c r="H139" s="179"/>
      <c r="I139" s="1"/>
      <c r="L139"/>
    </row>
    <row r="140" spans="1:12" ht="73.150000000000006" customHeight="1" thickBot="1" x14ac:dyDescent="0.3">
      <c r="A140" s="20">
        <f>A138+1</f>
        <v>105</v>
      </c>
      <c r="B140" s="19" t="s">
        <v>128</v>
      </c>
      <c r="C140" s="23" t="s">
        <v>27</v>
      </c>
      <c r="D140" s="39">
        <v>22.85</v>
      </c>
      <c r="E140" s="21"/>
      <c r="F140" s="8"/>
      <c r="G140" s="8"/>
      <c r="H140" s="8"/>
      <c r="I140" s="1"/>
      <c r="L140"/>
    </row>
    <row r="141" spans="1:12" ht="47.45" customHeight="1" x14ac:dyDescent="0.25">
      <c r="A141" s="177" t="s">
        <v>80</v>
      </c>
      <c r="B141" s="178"/>
      <c r="C141" s="178"/>
      <c r="D141" s="178"/>
      <c r="E141" s="178"/>
      <c r="F141" s="178"/>
      <c r="G141" s="178"/>
      <c r="H141" s="179"/>
      <c r="I141" s="1"/>
      <c r="L141"/>
    </row>
    <row r="142" spans="1:12" ht="43.15" customHeight="1" thickBot="1" x14ac:dyDescent="0.3">
      <c r="A142" s="20">
        <f>A140+1</f>
        <v>106</v>
      </c>
      <c r="B142" s="22" t="s">
        <v>83</v>
      </c>
      <c r="C142" s="23" t="s">
        <v>1</v>
      </c>
      <c r="D142" s="39">
        <v>1</v>
      </c>
      <c r="E142" s="21"/>
      <c r="F142" s="8"/>
      <c r="G142" s="8"/>
      <c r="H142" s="8"/>
      <c r="I142" s="1"/>
      <c r="L142"/>
    </row>
    <row r="143" spans="1:12" ht="43.15" customHeight="1" x14ac:dyDescent="0.25">
      <c r="A143" s="177" t="s">
        <v>87</v>
      </c>
      <c r="B143" s="178"/>
      <c r="C143" s="178"/>
      <c r="D143" s="178"/>
      <c r="E143" s="178"/>
      <c r="F143" s="178"/>
      <c r="G143" s="178"/>
      <c r="H143" s="179"/>
      <c r="I143" s="1"/>
      <c r="L143"/>
    </row>
    <row r="144" spans="1:12" ht="47.45" customHeight="1" thickBot="1" x14ac:dyDescent="0.3">
      <c r="A144" s="20">
        <f>A142+1</f>
        <v>107</v>
      </c>
      <c r="B144" s="22" t="s">
        <v>83</v>
      </c>
      <c r="C144" s="23" t="s">
        <v>1</v>
      </c>
      <c r="D144" s="39">
        <v>1</v>
      </c>
      <c r="E144" s="21"/>
      <c r="F144" s="8"/>
      <c r="G144" s="8"/>
      <c r="H144" s="8"/>
      <c r="I144" s="1"/>
      <c r="L144"/>
    </row>
    <row r="145" spans="1:12" ht="37.9" customHeight="1" x14ac:dyDescent="0.25">
      <c r="A145" s="177" t="s">
        <v>82</v>
      </c>
      <c r="B145" s="178"/>
      <c r="C145" s="178"/>
      <c r="D145" s="178"/>
      <c r="E145" s="178"/>
      <c r="F145" s="178"/>
      <c r="G145" s="178"/>
      <c r="H145" s="179"/>
      <c r="I145" s="1"/>
      <c r="L145"/>
    </row>
    <row r="146" spans="1:12" ht="45" customHeight="1" thickBot="1" x14ac:dyDescent="0.3">
      <c r="A146" s="20">
        <f>A142+1</f>
        <v>107</v>
      </c>
      <c r="B146" s="22" t="s">
        <v>84</v>
      </c>
      <c r="C146" s="23" t="s">
        <v>1</v>
      </c>
      <c r="D146" s="39">
        <v>1</v>
      </c>
      <c r="E146" s="21"/>
      <c r="F146" s="8"/>
      <c r="G146" s="8"/>
      <c r="H146" s="8"/>
      <c r="I146" s="1"/>
      <c r="L146"/>
    </row>
    <row r="147" spans="1:12" ht="37.9" customHeight="1" x14ac:dyDescent="0.25">
      <c r="A147" s="177" t="s">
        <v>81</v>
      </c>
      <c r="B147" s="178"/>
      <c r="C147" s="178"/>
      <c r="D147" s="178"/>
      <c r="E147" s="178"/>
      <c r="F147" s="178"/>
      <c r="G147" s="178"/>
      <c r="H147" s="179"/>
      <c r="I147" s="1"/>
      <c r="L147"/>
    </row>
    <row r="148" spans="1:12" ht="45" customHeight="1" thickBot="1" x14ac:dyDescent="0.3">
      <c r="A148" s="20">
        <f>A144+1</f>
        <v>108</v>
      </c>
      <c r="B148" s="22" t="s">
        <v>83</v>
      </c>
      <c r="C148" s="23" t="s">
        <v>1</v>
      </c>
      <c r="D148" s="39">
        <v>1</v>
      </c>
      <c r="E148" s="21"/>
      <c r="F148" s="8"/>
      <c r="G148" s="8"/>
      <c r="H148" s="8"/>
      <c r="I148" s="1"/>
      <c r="L148"/>
    </row>
    <row r="149" spans="1:12" ht="43.15" customHeight="1" x14ac:dyDescent="0.25">
      <c r="A149" s="177" t="s">
        <v>160</v>
      </c>
      <c r="B149" s="178"/>
      <c r="C149" s="178"/>
      <c r="D149" s="178"/>
      <c r="E149" s="178"/>
      <c r="F149" s="178"/>
      <c r="G149" s="178"/>
      <c r="H149" s="179"/>
      <c r="I149" s="1"/>
      <c r="L149"/>
    </row>
    <row r="150" spans="1:12" ht="41.45" customHeight="1" x14ac:dyDescent="0.25">
      <c r="A150" s="20">
        <f>A148+1</f>
        <v>109</v>
      </c>
      <c r="B150" s="25" t="s">
        <v>85</v>
      </c>
      <c r="C150" s="26" t="s">
        <v>28</v>
      </c>
      <c r="D150" s="40">
        <v>83</v>
      </c>
      <c r="E150" s="21"/>
      <c r="F150" s="8"/>
      <c r="G150" s="8"/>
      <c r="H150" s="8"/>
      <c r="I150" s="1"/>
      <c r="L150"/>
    </row>
    <row r="151" spans="1:12" ht="36" customHeight="1" thickBot="1" x14ac:dyDescent="0.3">
      <c r="A151" s="20">
        <f t="shared" ref="A151" si="12">A150+1</f>
        <v>110</v>
      </c>
      <c r="B151" s="22" t="s">
        <v>86</v>
      </c>
      <c r="C151" s="23" t="s">
        <v>28</v>
      </c>
      <c r="D151" s="39">
        <v>21</v>
      </c>
      <c r="E151" s="21"/>
      <c r="F151" s="8"/>
      <c r="G151" s="8"/>
      <c r="H151" s="8"/>
      <c r="I151" s="1"/>
      <c r="L151"/>
    </row>
    <row r="152" spans="1:12" ht="29.45" customHeight="1" x14ac:dyDescent="0.25">
      <c r="A152" s="177" t="s">
        <v>88</v>
      </c>
      <c r="B152" s="178"/>
      <c r="C152" s="178"/>
      <c r="D152" s="178"/>
      <c r="E152" s="178"/>
      <c r="F152" s="178"/>
      <c r="G152" s="178"/>
      <c r="H152" s="179"/>
      <c r="I152" s="1"/>
      <c r="L152"/>
    </row>
    <row r="153" spans="1:12" ht="55.15" customHeight="1" x14ac:dyDescent="0.25">
      <c r="A153" s="20">
        <f>A151+1</f>
        <v>111</v>
      </c>
      <c r="B153" s="25" t="s">
        <v>150</v>
      </c>
      <c r="C153" s="26" t="s">
        <v>27</v>
      </c>
      <c r="D153" s="40">
        <v>7</v>
      </c>
      <c r="E153" s="21"/>
      <c r="F153" s="8"/>
      <c r="G153" s="8"/>
      <c r="H153" s="8"/>
      <c r="I153" s="1"/>
      <c r="L153"/>
    </row>
    <row r="154" spans="1:12" ht="66" customHeight="1" thickBot="1" x14ac:dyDescent="0.3">
      <c r="A154" s="20">
        <f t="shared" ref="A154" si="13">A153+1</f>
        <v>112</v>
      </c>
      <c r="B154" s="22" t="s">
        <v>151</v>
      </c>
      <c r="C154" s="23" t="s">
        <v>27</v>
      </c>
      <c r="D154" s="39">
        <v>15</v>
      </c>
      <c r="E154" s="21"/>
      <c r="F154" s="8"/>
      <c r="G154" s="8"/>
      <c r="H154" s="8"/>
      <c r="I154" s="1"/>
      <c r="L154"/>
    </row>
    <row r="155" spans="1:12" ht="31.15" customHeight="1" thickBot="1" x14ac:dyDescent="0.3">
      <c r="A155" s="182" t="s">
        <v>127</v>
      </c>
      <c r="B155" s="183"/>
      <c r="C155" s="183"/>
      <c r="D155" s="183"/>
      <c r="E155" s="183"/>
      <c r="F155" s="184"/>
      <c r="G155" s="148"/>
      <c r="H155" s="9">
        <f>SUM(H153:H154,H150:H151,H148,H146,H144,H142,H140,H138,H136,H134,H131:H132,H127,H118:H125)</f>
        <v>0</v>
      </c>
      <c r="L155"/>
    </row>
    <row r="156" spans="1:12" ht="40.9" customHeight="1" collapsed="1" thickBot="1" x14ac:dyDescent="0.3">
      <c r="A156" s="180" t="s">
        <v>89</v>
      </c>
      <c r="B156" s="181"/>
      <c r="C156" s="181"/>
      <c r="D156" s="181"/>
      <c r="E156" s="181"/>
      <c r="F156" s="181"/>
      <c r="G156" s="181"/>
      <c r="H156" s="181"/>
      <c r="L156"/>
    </row>
    <row r="157" spans="1:12" ht="30" customHeight="1" x14ac:dyDescent="0.25">
      <c r="A157" s="177" t="s">
        <v>161</v>
      </c>
      <c r="B157" s="178"/>
      <c r="C157" s="178"/>
      <c r="D157" s="178"/>
      <c r="E157" s="178"/>
      <c r="F157" s="178"/>
      <c r="G157" s="178"/>
      <c r="H157" s="179"/>
      <c r="I157" s="1"/>
      <c r="L157"/>
    </row>
    <row r="158" spans="1:12" ht="60" customHeight="1" x14ac:dyDescent="0.25">
      <c r="A158" s="20">
        <f>A154+1</f>
        <v>113</v>
      </c>
      <c r="B158" s="25" t="s">
        <v>166</v>
      </c>
      <c r="C158" s="26" t="s">
        <v>41</v>
      </c>
      <c r="D158" s="38">
        <v>1</v>
      </c>
      <c r="E158" s="21"/>
      <c r="F158" s="3"/>
      <c r="G158" s="7"/>
      <c r="H158" s="8"/>
      <c r="I158" s="1"/>
      <c r="L158"/>
    </row>
    <row r="159" spans="1:12" ht="58.15" customHeight="1" x14ac:dyDescent="0.25">
      <c r="A159" s="20">
        <f t="shared" ref="A159:A166" si="14">A158+1</f>
        <v>114</v>
      </c>
      <c r="B159" s="25" t="s">
        <v>91</v>
      </c>
      <c r="C159" s="26" t="s">
        <v>41</v>
      </c>
      <c r="D159" s="38">
        <v>1</v>
      </c>
      <c r="E159" s="21"/>
      <c r="F159" s="3"/>
      <c r="G159" s="7"/>
      <c r="H159" s="8"/>
      <c r="I159" s="1"/>
      <c r="L159"/>
    </row>
    <row r="160" spans="1:12" ht="58.15" customHeight="1" x14ac:dyDescent="0.25">
      <c r="A160" s="20">
        <f t="shared" si="14"/>
        <v>115</v>
      </c>
      <c r="B160" s="27" t="s">
        <v>152</v>
      </c>
      <c r="C160" s="26" t="s">
        <v>41</v>
      </c>
      <c r="D160" s="38">
        <v>1</v>
      </c>
      <c r="E160" s="21"/>
      <c r="F160" s="3"/>
      <c r="G160" s="7"/>
      <c r="H160" s="8"/>
      <c r="I160" s="1"/>
      <c r="L160"/>
    </row>
    <row r="161" spans="1:12" ht="58.15" customHeight="1" x14ac:dyDescent="0.25">
      <c r="A161" s="20">
        <f t="shared" si="14"/>
        <v>116</v>
      </c>
      <c r="B161" s="25" t="s">
        <v>153</v>
      </c>
      <c r="C161" s="26" t="s">
        <v>41</v>
      </c>
      <c r="D161" s="38">
        <v>1</v>
      </c>
      <c r="E161" s="21"/>
      <c r="F161" s="3"/>
      <c r="G161" s="7"/>
      <c r="H161" s="8"/>
      <c r="I161" s="1"/>
      <c r="L161"/>
    </row>
    <row r="162" spans="1:12" ht="58.15" customHeight="1" x14ac:dyDescent="0.25">
      <c r="A162" s="20">
        <f t="shared" si="14"/>
        <v>117</v>
      </c>
      <c r="B162" s="27" t="s">
        <v>92</v>
      </c>
      <c r="C162" s="26" t="s">
        <v>41</v>
      </c>
      <c r="D162" s="38">
        <v>1</v>
      </c>
      <c r="E162" s="21"/>
      <c r="F162" s="3"/>
      <c r="G162" s="7"/>
      <c r="H162" s="8"/>
      <c r="I162" s="1"/>
      <c r="L162"/>
    </row>
    <row r="163" spans="1:12" ht="58.15" customHeight="1" x14ac:dyDescent="0.25">
      <c r="A163" s="20">
        <f t="shared" si="14"/>
        <v>118</v>
      </c>
      <c r="B163" s="27" t="s">
        <v>168</v>
      </c>
      <c r="C163" s="26" t="s">
        <v>41</v>
      </c>
      <c r="D163" s="38">
        <v>1</v>
      </c>
      <c r="E163" s="21"/>
      <c r="F163" s="3"/>
      <c r="G163" s="7"/>
      <c r="H163" s="8"/>
      <c r="I163" s="1"/>
      <c r="L163"/>
    </row>
    <row r="164" spans="1:12" ht="58.15" customHeight="1" x14ac:dyDescent="0.25">
      <c r="A164" s="20">
        <f t="shared" si="14"/>
        <v>119</v>
      </c>
      <c r="B164" s="25" t="s">
        <v>169</v>
      </c>
      <c r="C164" s="26" t="s">
        <v>41</v>
      </c>
      <c r="D164" s="38">
        <v>1</v>
      </c>
      <c r="E164" s="21"/>
      <c r="F164" s="3"/>
      <c r="G164" s="7"/>
      <c r="H164" s="8"/>
      <c r="I164" s="1"/>
      <c r="L164"/>
    </row>
    <row r="165" spans="1:12" ht="58.15" customHeight="1" x14ac:dyDescent="0.25">
      <c r="A165" s="20">
        <f t="shared" si="14"/>
        <v>120</v>
      </c>
      <c r="B165" s="27" t="s">
        <v>170</v>
      </c>
      <c r="C165" s="26" t="s">
        <v>41</v>
      </c>
      <c r="D165" s="38">
        <v>1</v>
      </c>
      <c r="E165" s="21"/>
      <c r="F165" s="3"/>
      <c r="G165" s="7"/>
      <c r="H165" s="8"/>
      <c r="I165" s="1"/>
      <c r="L165"/>
    </row>
    <row r="166" spans="1:12" ht="58.15" customHeight="1" thickBot="1" x14ac:dyDescent="0.3">
      <c r="A166" s="20">
        <f t="shared" si="14"/>
        <v>121</v>
      </c>
      <c r="B166" s="22" t="s">
        <v>171</v>
      </c>
      <c r="C166" s="26" t="s">
        <v>41</v>
      </c>
      <c r="D166" s="38">
        <v>1</v>
      </c>
      <c r="E166" s="21"/>
      <c r="F166" s="3"/>
      <c r="G166" s="7"/>
      <c r="H166" s="8"/>
      <c r="I166" s="1"/>
      <c r="L166"/>
    </row>
    <row r="167" spans="1:12" ht="45.6" customHeight="1" x14ac:dyDescent="0.25">
      <c r="A167" s="177" t="s">
        <v>172</v>
      </c>
      <c r="B167" s="178"/>
      <c r="C167" s="178"/>
      <c r="D167" s="178"/>
      <c r="E167" s="178"/>
      <c r="F167" s="178"/>
      <c r="G167" s="178"/>
      <c r="H167" s="179"/>
      <c r="I167" s="1"/>
      <c r="L167"/>
    </row>
    <row r="168" spans="1:12" ht="60" customHeight="1" thickBot="1" x14ac:dyDescent="0.3">
      <c r="A168" s="20">
        <f>A166+1</f>
        <v>122</v>
      </c>
      <c r="B168" s="25" t="s">
        <v>154</v>
      </c>
      <c r="C168" s="23" t="s">
        <v>28</v>
      </c>
      <c r="D168" s="39">
        <v>26</v>
      </c>
      <c r="E168" s="21"/>
      <c r="F168" s="3"/>
      <c r="G168" s="7"/>
      <c r="H168" s="8"/>
      <c r="I168" s="1"/>
      <c r="L168"/>
    </row>
    <row r="169" spans="1:12" ht="30" customHeight="1" x14ac:dyDescent="0.25">
      <c r="A169" s="177" t="s">
        <v>173</v>
      </c>
      <c r="B169" s="178"/>
      <c r="C169" s="178"/>
      <c r="D169" s="178"/>
      <c r="E169" s="178"/>
      <c r="F169" s="178"/>
      <c r="G169" s="178"/>
      <c r="H169" s="179"/>
      <c r="I169" s="1"/>
      <c r="L169"/>
    </row>
    <row r="170" spans="1:12" ht="60" customHeight="1" thickBot="1" x14ac:dyDescent="0.3">
      <c r="A170" s="20">
        <f>A168+1</f>
        <v>123</v>
      </c>
      <c r="B170" s="25" t="s">
        <v>174</v>
      </c>
      <c r="C170" s="23" t="s">
        <v>28</v>
      </c>
      <c r="D170" s="39">
        <v>79</v>
      </c>
      <c r="E170" s="21"/>
      <c r="F170" s="3"/>
      <c r="G170" s="7"/>
      <c r="H170" s="8"/>
      <c r="I170" s="1"/>
      <c r="L170"/>
    </row>
    <row r="171" spans="1:12" ht="49.9" customHeight="1" x14ac:dyDescent="0.25">
      <c r="A171" s="177" t="s">
        <v>175</v>
      </c>
      <c r="B171" s="178"/>
      <c r="C171" s="178"/>
      <c r="D171" s="178"/>
      <c r="E171" s="178"/>
      <c r="F171" s="178"/>
      <c r="G171" s="178"/>
      <c r="H171" s="179"/>
      <c r="I171" s="1"/>
      <c r="L171"/>
    </row>
    <row r="172" spans="1:12" ht="51" customHeight="1" thickBot="1" x14ac:dyDescent="0.3">
      <c r="A172" s="20">
        <f>A170+1</f>
        <v>124</v>
      </c>
      <c r="B172" s="25" t="s">
        <v>156</v>
      </c>
      <c r="C172" s="23" t="s">
        <v>28</v>
      </c>
      <c r="D172" s="39">
        <v>105</v>
      </c>
      <c r="E172" s="21"/>
      <c r="F172" s="3"/>
      <c r="G172" s="7"/>
      <c r="H172" s="8"/>
      <c r="I172" s="1"/>
      <c r="L172"/>
    </row>
    <row r="173" spans="1:12" ht="41.45" customHeight="1" x14ac:dyDescent="0.25">
      <c r="A173" s="177" t="s">
        <v>176</v>
      </c>
      <c r="B173" s="178"/>
      <c r="C173" s="178"/>
      <c r="D173" s="178"/>
      <c r="E173" s="178"/>
      <c r="F173" s="178"/>
      <c r="G173" s="178"/>
      <c r="H173" s="179"/>
      <c r="I173" s="1"/>
      <c r="L173"/>
    </row>
    <row r="174" spans="1:12" ht="50.45" customHeight="1" thickBot="1" x14ac:dyDescent="0.3">
      <c r="A174" s="20">
        <f>A172+1</f>
        <v>125</v>
      </c>
      <c r="B174" s="25" t="s">
        <v>177</v>
      </c>
      <c r="C174" s="23" t="s">
        <v>28</v>
      </c>
      <c r="D174" s="39">
        <v>23</v>
      </c>
      <c r="E174" s="21"/>
      <c r="F174" s="3"/>
      <c r="G174" s="7"/>
      <c r="H174" s="8"/>
      <c r="I174" s="1"/>
      <c r="L174"/>
    </row>
    <row r="175" spans="1:12" ht="42.6" customHeight="1" x14ac:dyDescent="0.25">
      <c r="A175" s="177" t="s">
        <v>178</v>
      </c>
      <c r="B175" s="178"/>
      <c r="C175" s="178"/>
      <c r="D175" s="178"/>
      <c r="E175" s="178"/>
      <c r="F175" s="178"/>
      <c r="G175" s="178"/>
      <c r="H175" s="179"/>
      <c r="I175" s="1"/>
      <c r="L175"/>
    </row>
    <row r="176" spans="1:12" ht="60" customHeight="1" thickBot="1" x14ac:dyDescent="0.3">
      <c r="A176" s="20">
        <f>A174+1</f>
        <v>126</v>
      </c>
      <c r="B176" s="25" t="s">
        <v>179</v>
      </c>
      <c r="C176" s="23" t="s">
        <v>28</v>
      </c>
      <c r="D176" s="39">
        <v>52</v>
      </c>
      <c r="E176" s="21"/>
      <c r="F176" s="3"/>
      <c r="G176" s="7"/>
      <c r="H176" s="8"/>
      <c r="I176" s="1"/>
      <c r="L176"/>
    </row>
    <row r="177" spans="1:12" ht="40.15" customHeight="1" x14ac:dyDescent="0.25">
      <c r="A177" s="177" t="s">
        <v>90</v>
      </c>
      <c r="B177" s="178"/>
      <c r="C177" s="178"/>
      <c r="D177" s="178"/>
      <c r="E177" s="178"/>
      <c r="F177" s="178"/>
      <c r="G177" s="178"/>
      <c r="H177" s="179"/>
      <c r="I177" s="1"/>
      <c r="L177"/>
    </row>
    <row r="178" spans="1:12" ht="60" customHeight="1" thickBot="1" x14ac:dyDescent="0.3">
      <c r="A178" s="20">
        <f>A176+1</f>
        <v>127</v>
      </c>
      <c r="B178" s="25" t="s">
        <v>162</v>
      </c>
      <c r="C178" s="23" t="s">
        <v>28</v>
      </c>
      <c r="D178" s="39">
        <v>4</v>
      </c>
      <c r="E178" s="21"/>
      <c r="F178" s="3"/>
      <c r="G178" s="7"/>
      <c r="H178" s="8"/>
      <c r="I178" s="1"/>
      <c r="L178"/>
    </row>
    <row r="179" spans="1:12" ht="40.15" customHeight="1" x14ac:dyDescent="0.25">
      <c r="A179" s="177" t="s">
        <v>180</v>
      </c>
      <c r="B179" s="178"/>
      <c r="C179" s="178"/>
      <c r="D179" s="178"/>
      <c r="E179" s="178"/>
      <c r="F179" s="178"/>
      <c r="G179" s="178"/>
      <c r="H179" s="179"/>
      <c r="I179" s="1"/>
      <c r="L179"/>
    </row>
    <row r="180" spans="1:12" ht="60" customHeight="1" thickBot="1" x14ac:dyDescent="0.3">
      <c r="A180" s="20">
        <f>A178+1</f>
        <v>128</v>
      </c>
      <c r="B180" s="25" t="s">
        <v>167</v>
      </c>
      <c r="C180" s="23" t="s">
        <v>28</v>
      </c>
      <c r="D180" s="39">
        <v>9</v>
      </c>
      <c r="E180" s="21"/>
      <c r="F180" s="3"/>
      <c r="G180" s="7"/>
      <c r="H180" s="8"/>
      <c r="I180" s="1"/>
      <c r="L180"/>
    </row>
    <row r="181" spans="1:12" ht="40.15" customHeight="1" x14ac:dyDescent="0.25">
      <c r="A181" s="177" t="s">
        <v>181</v>
      </c>
      <c r="B181" s="178"/>
      <c r="C181" s="178"/>
      <c r="D181" s="178"/>
      <c r="E181" s="178"/>
      <c r="F181" s="178"/>
      <c r="G181" s="178"/>
      <c r="H181" s="179"/>
      <c r="I181" s="1"/>
      <c r="L181"/>
    </row>
    <row r="182" spans="1:12" ht="60" customHeight="1" thickBot="1" x14ac:dyDescent="0.3">
      <c r="A182" s="20">
        <f>A180+1</f>
        <v>129</v>
      </c>
      <c r="B182" s="25" t="s">
        <v>182</v>
      </c>
      <c r="C182" s="23" t="s">
        <v>28</v>
      </c>
      <c r="D182" s="39">
        <v>13</v>
      </c>
      <c r="E182" s="21"/>
      <c r="F182" s="3"/>
      <c r="G182" s="7"/>
      <c r="H182" s="8"/>
      <c r="I182" s="1"/>
      <c r="L182"/>
    </row>
    <row r="183" spans="1:12" ht="42.6" customHeight="1" thickBot="1" x14ac:dyDescent="0.3">
      <c r="A183" s="182" t="s">
        <v>94</v>
      </c>
      <c r="B183" s="183"/>
      <c r="C183" s="183"/>
      <c r="D183" s="183"/>
      <c r="E183" s="183"/>
      <c r="F183" s="184"/>
      <c r="G183" s="148"/>
      <c r="H183" s="9">
        <f>SUM(H182,H180,H178,H176,H174,H172,H170,H168,H158:H166)</f>
        <v>0</v>
      </c>
      <c r="L183"/>
    </row>
    <row r="184" spans="1:12" ht="30" customHeight="1" thickBot="1" x14ac:dyDescent="0.3">
      <c r="A184" s="180" t="s">
        <v>93</v>
      </c>
      <c r="B184" s="181"/>
      <c r="C184" s="181"/>
      <c r="D184" s="181"/>
      <c r="E184" s="181"/>
      <c r="F184" s="181"/>
      <c r="G184" s="181"/>
      <c r="H184" s="181"/>
      <c r="I184" s="1"/>
      <c r="L184"/>
    </row>
    <row r="185" spans="1:12" ht="40.15" customHeight="1" x14ac:dyDescent="0.25">
      <c r="A185" s="177" t="s">
        <v>187</v>
      </c>
      <c r="B185" s="178"/>
      <c r="C185" s="178"/>
      <c r="D185" s="178"/>
      <c r="E185" s="178"/>
      <c r="F185" s="178"/>
      <c r="G185" s="178"/>
      <c r="H185" s="179"/>
      <c r="I185" s="1"/>
      <c r="L185"/>
    </row>
    <row r="186" spans="1:12" ht="123" customHeight="1" thickBot="1" x14ac:dyDescent="0.3">
      <c r="A186" s="20">
        <f>A182+1</f>
        <v>130</v>
      </c>
      <c r="B186" s="25" t="s">
        <v>188</v>
      </c>
      <c r="C186" s="23" t="s">
        <v>28</v>
      </c>
      <c r="D186" s="39">
        <v>139</v>
      </c>
      <c r="E186" s="21"/>
      <c r="F186" s="3"/>
      <c r="G186" s="7"/>
      <c r="H186" s="8"/>
      <c r="I186" s="1"/>
      <c r="L186"/>
    </row>
    <row r="187" spans="1:12" ht="40.15" customHeight="1" x14ac:dyDescent="0.25">
      <c r="A187" s="177" t="s">
        <v>183</v>
      </c>
      <c r="B187" s="178"/>
      <c r="C187" s="178"/>
      <c r="D187" s="178"/>
      <c r="E187" s="178"/>
      <c r="F187" s="178"/>
      <c r="G187" s="178"/>
      <c r="H187" s="179"/>
      <c r="I187" s="1"/>
      <c r="L187"/>
    </row>
    <row r="188" spans="1:12" ht="112.9" customHeight="1" thickBot="1" x14ac:dyDescent="0.3">
      <c r="A188" s="20">
        <f>A186+1</f>
        <v>131</v>
      </c>
      <c r="B188" s="25" t="s">
        <v>186</v>
      </c>
      <c r="C188" s="23" t="s">
        <v>28</v>
      </c>
      <c r="D188" s="39">
        <v>23</v>
      </c>
      <c r="E188" s="21"/>
      <c r="F188" s="3"/>
      <c r="G188" s="7"/>
      <c r="H188" s="8"/>
      <c r="I188" s="1"/>
      <c r="L188"/>
    </row>
    <row r="189" spans="1:12" ht="40.15" customHeight="1" x14ac:dyDescent="0.25">
      <c r="A189" s="177" t="s">
        <v>185</v>
      </c>
      <c r="B189" s="178"/>
      <c r="C189" s="178"/>
      <c r="D189" s="178"/>
      <c r="E189" s="178"/>
      <c r="F189" s="178"/>
      <c r="G189" s="178"/>
      <c r="H189" s="179"/>
      <c r="I189" s="1"/>
      <c r="L189"/>
    </row>
    <row r="190" spans="1:12" ht="97.15" customHeight="1" thickBot="1" x14ac:dyDescent="0.3">
      <c r="A190" s="20">
        <f>A188+1</f>
        <v>132</v>
      </c>
      <c r="B190" s="25" t="s">
        <v>184</v>
      </c>
      <c r="C190" s="23" t="s">
        <v>28</v>
      </c>
      <c r="D190" s="39">
        <v>20</v>
      </c>
      <c r="E190" s="21"/>
      <c r="F190" s="3"/>
      <c r="G190" s="7"/>
      <c r="H190" s="8"/>
      <c r="I190" s="1"/>
      <c r="L190"/>
    </row>
    <row r="191" spans="1:12" ht="40.15" customHeight="1" x14ac:dyDescent="0.25">
      <c r="A191" s="177" t="s">
        <v>189</v>
      </c>
      <c r="B191" s="178"/>
      <c r="C191" s="178"/>
      <c r="D191" s="178"/>
      <c r="E191" s="178"/>
      <c r="F191" s="178"/>
      <c r="G191" s="178"/>
      <c r="H191" s="179"/>
      <c r="I191" s="1"/>
      <c r="L191"/>
    </row>
    <row r="192" spans="1:12" ht="69.599999999999994" customHeight="1" thickBot="1" x14ac:dyDescent="0.3">
      <c r="A192" s="20">
        <f>A190+1</f>
        <v>133</v>
      </c>
      <c r="B192" s="25" t="s">
        <v>190</v>
      </c>
      <c r="C192" s="23" t="s">
        <v>28</v>
      </c>
      <c r="D192" s="39">
        <v>25</v>
      </c>
      <c r="E192" s="21"/>
      <c r="F192" s="8"/>
      <c r="G192" s="8"/>
      <c r="H192" s="8"/>
      <c r="I192" s="1"/>
      <c r="L192"/>
    </row>
    <row r="193" spans="1:12" ht="42.6" customHeight="1" thickBot="1" x14ac:dyDescent="0.3">
      <c r="A193" s="182" t="s">
        <v>158</v>
      </c>
      <c r="B193" s="183"/>
      <c r="C193" s="183"/>
      <c r="D193" s="183"/>
      <c r="E193" s="183"/>
      <c r="F193" s="184"/>
      <c r="G193" s="148"/>
      <c r="H193" s="9">
        <f>SUM(H186,H188,H190,H192)</f>
        <v>0</v>
      </c>
      <c r="L193"/>
    </row>
    <row r="194" spans="1:12" ht="30" customHeight="1" thickBot="1" x14ac:dyDescent="0.3">
      <c r="A194" s="180" t="s">
        <v>95</v>
      </c>
      <c r="B194" s="181"/>
      <c r="C194" s="181"/>
      <c r="D194" s="181"/>
      <c r="E194" s="181"/>
      <c r="F194" s="181"/>
      <c r="G194" s="181"/>
      <c r="H194" s="181"/>
      <c r="I194" s="1"/>
      <c r="L194"/>
    </row>
    <row r="195" spans="1:12" ht="36.6" customHeight="1" x14ac:dyDescent="0.25">
      <c r="A195" s="177" t="s">
        <v>192</v>
      </c>
      <c r="B195" s="178"/>
      <c r="C195" s="178"/>
      <c r="D195" s="178"/>
      <c r="E195" s="178"/>
      <c r="F195" s="178"/>
      <c r="G195" s="178"/>
      <c r="H195" s="179"/>
      <c r="I195" s="1"/>
      <c r="L195"/>
    </row>
    <row r="196" spans="1:12" ht="65.45" customHeight="1" thickBot="1" x14ac:dyDescent="0.3">
      <c r="A196" s="20">
        <f>A192+1</f>
        <v>134</v>
      </c>
      <c r="B196" s="25" t="s">
        <v>191</v>
      </c>
      <c r="C196" s="23" t="s">
        <v>28</v>
      </c>
      <c r="D196" s="39">
        <v>118</v>
      </c>
      <c r="E196" s="21"/>
      <c r="F196" s="3"/>
      <c r="G196" s="7"/>
      <c r="H196" s="8"/>
      <c r="I196" s="1"/>
      <c r="L196"/>
    </row>
    <row r="197" spans="1:12" ht="40.15" customHeight="1" x14ac:dyDescent="0.25">
      <c r="A197" s="177" t="s">
        <v>193</v>
      </c>
      <c r="B197" s="178"/>
      <c r="C197" s="178"/>
      <c r="D197" s="178"/>
      <c r="E197" s="178"/>
      <c r="F197" s="178"/>
      <c r="G197" s="178"/>
      <c r="H197" s="179"/>
      <c r="I197" s="1"/>
      <c r="L197"/>
    </row>
    <row r="198" spans="1:12" ht="88.15" customHeight="1" thickBot="1" x14ac:dyDescent="0.3">
      <c r="A198" s="20">
        <f>A196+1</f>
        <v>135</v>
      </c>
      <c r="B198" s="25" t="s">
        <v>199</v>
      </c>
      <c r="C198" s="23" t="s">
        <v>28</v>
      </c>
      <c r="D198" s="39">
        <v>101</v>
      </c>
      <c r="E198" s="21"/>
      <c r="F198" s="3"/>
      <c r="G198" s="7"/>
      <c r="H198" s="8"/>
      <c r="I198" s="1"/>
      <c r="L198"/>
    </row>
    <row r="199" spans="1:12" ht="40.15" customHeight="1" x14ac:dyDescent="0.25">
      <c r="A199" s="177" t="s">
        <v>197</v>
      </c>
      <c r="B199" s="178"/>
      <c r="C199" s="178"/>
      <c r="D199" s="178"/>
      <c r="E199" s="178"/>
      <c r="F199" s="178"/>
      <c r="G199" s="178"/>
      <c r="H199" s="179"/>
      <c r="I199" s="1"/>
      <c r="L199"/>
    </row>
    <row r="200" spans="1:12" ht="84" customHeight="1" thickBot="1" x14ac:dyDescent="0.3">
      <c r="A200" s="20">
        <f>A198+1</f>
        <v>136</v>
      </c>
      <c r="B200" s="25" t="s">
        <v>198</v>
      </c>
      <c r="C200" s="23" t="s">
        <v>28</v>
      </c>
      <c r="D200" s="39">
        <v>33</v>
      </c>
      <c r="E200" s="21"/>
      <c r="F200" s="3"/>
      <c r="G200" s="7"/>
      <c r="H200" s="8"/>
      <c r="I200" s="1"/>
      <c r="L200"/>
    </row>
    <row r="201" spans="1:12" ht="43.9" customHeight="1" x14ac:dyDescent="0.25">
      <c r="A201" s="177" t="s">
        <v>194</v>
      </c>
      <c r="B201" s="178"/>
      <c r="C201" s="178"/>
      <c r="D201" s="178"/>
      <c r="E201" s="178"/>
      <c r="F201" s="178"/>
      <c r="G201" s="178"/>
      <c r="H201" s="179"/>
      <c r="I201" s="1"/>
      <c r="L201"/>
    </row>
    <row r="202" spans="1:12" ht="73.150000000000006" customHeight="1" thickBot="1" x14ac:dyDescent="0.3">
      <c r="A202" s="20">
        <f>A200+1</f>
        <v>137</v>
      </c>
      <c r="B202" s="25" t="s">
        <v>200</v>
      </c>
      <c r="C202" s="21" t="s">
        <v>27</v>
      </c>
      <c r="D202" s="41">
        <v>96</v>
      </c>
      <c r="E202" s="21"/>
      <c r="F202" s="3"/>
      <c r="G202" s="7"/>
      <c r="H202" s="8"/>
      <c r="I202" s="1"/>
      <c r="L202"/>
    </row>
    <row r="203" spans="1:12" ht="40.15" customHeight="1" x14ac:dyDescent="0.25">
      <c r="A203" s="177" t="s">
        <v>195</v>
      </c>
      <c r="B203" s="178"/>
      <c r="C203" s="178"/>
      <c r="D203" s="178"/>
      <c r="E203" s="178"/>
      <c r="F203" s="178"/>
      <c r="G203" s="178"/>
      <c r="H203" s="179"/>
      <c r="I203" s="1"/>
      <c r="L203"/>
    </row>
    <row r="204" spans="1:12" ht="64.150000000000006" customHeight="1" thickBot="1" x14ac:dyDescent="0.3">
      <c r="A204" s="20">
        <f>A202+1</f>
        <v>138</v>
      </c>
      <c r="B204" s="25" t="s">
        <v>201</v>
      </c>
      <c r="C204" s="21" t="s">
        <v>1</v>
      </c>
      <c r="D204" s="39">
        <v>2</v>
      </c>
      <c r="E204" s="21"/>
      <c r="F204" s="3"/>
      <c r="G204" s="7"/>
      <c r="H204" s="8"/>
      <c r="I204" s="1"/>
      <c r="L204"/>
    </row>
    <row r="205" spans="1:12" ht="39.6" customHeight="1" x14ac:dyDescent="0.25">
      <c r="A205" s="177" t="s">
        <v>196</v>
      </c>
      <c r="B205" s="178"/>
      <c r="C205" s="178"/>
      <c r="D205" s="178"/>
      <c r="E205" s="178"/>
      <c r="F205" s="178"/>
      <c r="G205" s="178"/>
      <c r="H205" s="179"/>
      <c r="I205" s="1"/>
      <c r="L205"/>
    </row>
    <row r="206" spans="1:12" ht="60" customHeight="1" thickBot="1" x14ac:dyDescent="0.3">
      <c r="A206" s="20">
        <f>A204+1</f>
        <v>139</v>
      </c>
      <c r="B206" s="25" t="s">
        <v>202</v>
      </c>
      <c r="C206" s="21" t="s">
        <v>1</v>
      </c>
      <c r="D206" s="39">
        <v>1</v>
      </c>
      <c r="E206" s="21"/>
      <c r="F206" s="3"/>
      <c r="G206" s="7"/>
      <c r="H206" s="8"/>
      <c r="I206" s="1"/>
      <c r="L206"/>
    </row>
    <row r="207" spans="1:12" ht="42.6" customHeight="1" thickBot="1" x14ac:dyDescent="0.3">
      <c r="A207" s="182" t="s">
        <v>96</v>
      </c>
      <c r="B207" s="183"/>
      <c r="C207" s="183"/>
      <c r="D207" s="183"/>
      <c r="E207" s="183"/>
      <c r="F207" s="184"/>
      <c r="G207" s="148"/>
      <c r="H207" s="9">
        <f>SUM(H196,H198,H200,H202,H204,H206)</f>
        <v>0</v>
      </c>
      <c r="L207"/>
    </row>
    <row r="208" spans="1:12" ht="30" customHeight="1" thickBot="1" x14ac:dyDescent="0.3">
      <c r="A208" s="180" t="s">
        <v>97</v>
      </c>
      <c r="B208" s="181"/>
      <c r="C208" s="181"/>
      <c r="D208" s="181"/>
      <c r="E208" s="181"/>
      <c r="F208" s="181"/>
      <c r="G208" s="181"/>
      <c r="H208" s="181"/>
      <c r="I208" s="1"/>
      <c r="L208"/>
    </row>
    <row r="209" spans="1:12" ht="40.15" customHeight="1" x14ac:dyDescent="0.25">
      <c r="A209" s="177" t="s">
        <v>98</v>
      </c>
      <c r="B209" s="178"/>
      <c r="C209" s="178"/>
      <c r="D209" s="178"/>
      <c r="E209" s="178"/>
      <c r="F209" s="178"/>
      <c r="G209" s="178"/>
      <c r="H209" s="179"/>
      <c r="I209" s="1"/>
      <c r="L209"/>
    </row>
    <row r="210" spans="1:12" ht="40.9" customHeight="1" thickBot="1" x14ac:dyDescent="0.3">
      <c r="A210" s="20">
        <f>A206+1</f>
        <v>140</v>
      </c>
      <c r="B210" s="28" t="s">
        <v>99</v>
      </c>
      <c r="C210" s="24" t="s">
        <v>28</v>
      </c>
      <c r="D210" s="42">
        <v>154</v>
      </c>
      <c r="E210" s="21"/>
      <c r="F210" s="3"/>
      <c r="G210" s="7"/>
      <c r="H210" s="8"/>
      <c r="I210" s="1"/>
      <c r="L210"/>
    </row>
    <row r="211" spans="1:12" ht="40.15" customHeight="1" x14ac:dyDescent="0.25">
      <c r="A211" s="177" t="s">
        <v>203</v>
      </c>
      <c r="B211" s="178"/>
      <c r="C211" s="178"/>
      <c r="D211" s="178"/>
      <c r="E211" s="178"/>
      <c r="F211" s="178"/>
      <c r="G211" s="178"/>
      <c r="H211" s="179"/>
      <c r="I211" s="1"/>
      <c r="L211"/>
    </row>
    <row r="212" spans="1:12" ht="40.9" customHeight="1" x14ac:dyDescent="0.25">
      <c r="A212" s="20">
        <f>A210+1</f>
        <v>141</v>
      </c>
      <c r="B212" s="22" t="s">
        <v>100</v>
      </c>
      <c r="C212" s="23" t="s">
        <v>28</v>
      </c>
      <c r="D212" s="39">
        <v>48</v>
      </c>
      <c r="E212" s="21"/>
      <c r="F212" s="3"/>
      <c r="G212" s="7"/>
      <c r="H212" s="8"/>
      <c r="I212" s="1"/>
      <c r="L212"/>
    </row>
    <row r="213" spans="1:12" ht="40.9" customHeight="1" x14ac:dyDescent="0.25">
      <c r="A213" s="20">
        <f t="shared" ref="A213:A221" si="15">A212+1</f>
        <v>142</v>
      </c>
      <c r="B213" s="29" t="s">
        <v>101</v>
      </c>
      <c r="C213" s="30" t="s">
        <v>28</v>
      </c>
      <c r="D213" s="41">
        <v>105</v>
      </c>
      <c r="E213" s="21"/>
      <c r="F213" s="3"/>
      <c r="G213" s="7"/>
      <c r="H213" s="8"/>
      <c r="I213" s="1"/>
      <c r="L213"/>
    </row>
    <row r="214" spans="1:12" ht="40.9" customHeight="1" x14ac:dyDescent="0.25">
      <c r="A214" s="20">
        <f t="shared" si="15"/>
        <v>143</v>
      </c>
      <c r="B214" s="29" t="s">
        <v>102</v>
      </c>
      <c r="C214" s="30" t="s">
        <v>28</v>
      </c>
      <c r="D214" s="38">
        <v>5</v>
      </c>
      <c r="E214" s="21"/>
      <c r="F214" s="3"/>
      <c r="G214" s="7"/>
      <c r="H214" s="8"/>
      <c r="I214" s="1"/>
      <c r="L214"/>
    </row>
    <row r="215" spans="1:12" ht="40.9" customHeight="1" x14ac:dyDescent="0.25">
      <c r="A215" s="20">
        <f t="shared" si="15"/>
        <v>144</v>
      </c>
      <c r="B215" s="29" t="s">
        <v>103</v>
      </c>
      <c r="C215" s="30" t="s">
        <v>27</v>
      </c>
      <c r="D215" s="38">
        <v>27</v>
      </c>
      <c r="E215" s="21"/>
      <c r="F215" s="3"/>
      <c r="G215" s="7"/>
      <c r="H215" s="8"/>
      <c r="I215" s="1"/>
      <c r="L215"/>
    </row>
    <row r="216" spans="1:12" ht="40.9" customHeight="1" x14ac:dyDescent="0.25">
      <c r="A216" s="20">
        <f t="shared" si="15"/>
        <v>145</v>
      </c>
      <c r="B216" s="29" t="s">
        <v>104</v>
      </c>
      <c r="C216" s="30" t="s">
        <v>28</v>
      </c>
      <c r="D216" s="38">
        <v>79</v>
      </c>
      <c r="E216" s="21"/>
      <c r="F216" s="3"/>
      <c r="G216" s="7"/>
      <c r="H216" s="8"/>
      <c r="I216" s="1"/>
      <c r="L216"/>
    </row>
    <row r="217" spans="1:12" ht="40.9" customHeight="1" x14ac:dyDescent="0.25">
      <c r="A217" s="20">
        <f t="shared" si="15"/>
        <v>146</v>
      </c>
      <c r="B217" s="29" t="s">
        <v>105</v>
      </c>
      <c r="C217" s="30" t="s">
        <v>28</v>
      </c>
      <c r="D217" s="42">
        <v>27</v>
      </c>
      <c r="E217" s="21"/>
      <c r="F217" s="3"/>
      <c r="G217" s="7"/>
      <c r="H217" s="8"/>
      <c r="I217" s="1"/>
      <c r="L217"/>
    </row>
    <row r="218" spans="1:12" ht="40.9" customHeight="1" x14ac:dyDescent="0.25">
      <c r="A218" s="20">
        <f t="shared" si="15"/>
        <v>147</v>
      </c>
      <c r="B218" s="29" t="s">
        <v>106</v>
      </c>
      <c r="C218" s="30" t="s">
        <v>28</v>
      </c>
      <c r="D218" s="38">
        <v>62</v>
      </c>
      <c r="E218" s="21"/>
      <c r="F218" s="3"/>
      <c r="G218" s="7"/>
      <c r="H218" s="8"/>
      <c r="I218" s="1"/>
      <c r="L218"/>
    </row>
    <row r="219" spans="1:12" ht="40.9" customHeight="1" x14ac:dyDescent="0.25">
      <c r="A219" s="20">
        <f t="shared" si="15"/>
        <v>148</v>
      </c>
      <c r="B219" s="29" t="s">
        <v>107</v>
      </c>
      <c r="C219" s="30" t="s">
        <v>28</v>
      </c>
      <c r="D219" s="38">
        <v>12</v>
      </c>
      <c r="E219" s="21"/>
      <c r="F219" s="3"/>
      <c r="G219" s="7"/>
      <c r="H219" s="8"/>
      <c r="I219" s="1"/>
      <c r="L219"/>
    </row>
    <row r="220" spans="1:12" ht="40.9" customHeight="1" x14ac:dyDescent="0.25">
      <c r="A220" s="20">
        <f t="shared" si="15"/>
        <v>149</v>
      </c>
      <c r="B220" s="29" t="s">
        <v>108</v>
      </c>
      <c r="C220" s="30" t="s">
        <v>28</v>
      </c>
      <c r="D220" s="38">
        <v>3</v>
      </c>
      <c r="E220" s="21"/>
      <c r="F220" s="3"/>
      <c r="G220" s="7"/>
      <c r="H220" s="8"/>
      <c r="I220" s="1"/>
      <c r="L220"/>
    </row>
    <row r="221" spans="1:12" ht="40.9" customHeight="1" thickBot="1" x14ac:dyDescent="0.3">
      <c r="A221" s="20">
        <f t="shared" si="15"/>
        <v>150</v>
      </c>
      <c r="B221" s="29" t="s">
        <v>109</v>
      </c>
      <c r="C221" s="31" t="s">
        <v>28</v>
      </c>
      <c r="D221" s="38">
        <v>82</v>
      </c>
      <c r="E221" s="21"/>
      <c r="F221" s="3"/>
      <c r="G221" s="7"/>
      <c r="H221" s="8"/>
      <c r="I221" s="1"/>
      <c r="L221"/>
    </row>
    <row r="222" spans="1:12" ht="40.15" customHeight="1" x14ac:dyDescent="0.25">
      <c r="A222" s="177" t="s">
        <v>110</v>
      </c>
      <c r="B222" s="178"/>
      <c r="C222" s="178"/>
      <c r="D222" s="178"/>
      <c r="E222" s="178"/>
      <c r="F222" s="178"/>
      <c r="G222" s="178"/>
      <c r="H222" s="179"/>
      <c r="I222" s="1"/>
      <c r="L222"/>
    </row>
    <row r="223" spans="1:12" ht="36" customHeight="1" x14ac:dyDescent="0.25">
      <c r="A223" s="20">
        <f>A221+1</f>
        <v>151</v>
      </c>
      <c r="B223" s="29" t="s">
        <v>111</v>
      </c>
      <c r="C223" s="30" t="s">
        <v>27</v>
      </c>
      <c r="D223" s="38">
        <v>57</v>
      </c>
      <c r="E223" s="21"/>
      <c r="F223" s="3"/>
      <c r="G223" s="7"/>
      <c r="H223" s="8"/>
      <c r="I223" s="1"/>
      <c r="L223"/>
    </row>
    <row r="224" spans="1:12" ht="36" customHeight="1" thickBot="1" x14ac:dyDescent="0.3">
      <c r="A224" s="20">
        <f t="shared" ref="A224" si="16">A223+1</f>
        <v>152</v>
      </c>
      <c r="B224" s="29" t="s">
        <v>112</v>
      </c>
      <c r="C224" s="30" t="s">
        <v>27</v>
      </c>
      <c r="D224" s="38">
        <v>22</v>
      </c>
      <c r="E224" s="21"/>
      <c r="F224" s="3"/>
      <c r="G224" s="7"/>
      <c r="H224" s="8"/>
      <c r="I224" s="1"/>
      <c r="L224"/>
    </row>
    <row r="225" spans="1:12" ht="40.15" customHeight="1" x14ac:dyDescent="0.25">
      <c r="A225" s="177" t="s">
        <v>113</v>
      </c>
      <c r="B225" s="178"/>
      <c r="C225" s="178"/>
      <c r="D225" s="178"/>
      <c r="E225" s="178"/>
      <c r="F225" s="178"/>
      <c r="G225" s="178"/>
      <c r="H225" s="179"/>
      <c r="I225" s="1"/>
      <c r="L225"/>
    </row>
    <row r="226" spans="1:12" ht="35.450000000000003" customHeight="1" x14ac:dyDescent="0.25">
      <c r="A226" s="20">
        <f>A224+1</f>
        <v>153</v>
      </c>
      <c r="B226" s="29" t="s">
        <v>114</v>
      </c>
      <c r="C226" s="30" t="s">
        <v>28</v>
      </c>
      <c r="D226" s="38">
        <v>6.5</v>
      </c>
      <c r="E226" s="21"/>
      <c r="F226" s="3"/>
      <c r="G226" s="7"/>
      <c r="H226" s="8"/>
      <c r="I226" s="1"/>
      <c r="L226"/>
    </row>
    <row r="227" spans="1:12" ht="35.450000000000003" customHeight="1" x14ac:dyDescent="0.25">
      <c r="A227" s="20">
        <f t="shared" ref="A227:A230" si="17">A226+1</f>
        <v>154</v>
      </c>
      <c r="B227" s="29" t="s">
        <v>115</v>
      </c>
      <c r="C227" s="30" t="s">
        <v>28</v>
      </c>
      <c r="D227" s="38">
        <v>6.5</v>
      </c>
      <c r="E227" s="21"/>
      <c r="F227" s="3"/>
      <c r="G227" s="7"/>
      <c r="H227" s="8"/>
      <c r="I227" s="1"/>
      <c r="L227"/>
    </row>
    <row r="228" spans="1:12" ht="35.450000000000003" customHeight="1" x14ac:dyDescent="0.25">
      <c r="A228" s="20">
        <f t="shared" si="17"/>
        <v>155</v>
      </c>
      <c r="B228" s="29" t="s">
        <v>116</v>
      </c>
      <c r="C228" s="30" t="s">
        <v>28</v>
      </c>
      <c r="D228" s="38">
        <v>6.5</v>
      </c>
      <c r="E228" s="21"/>
      <c r="F228" s="3"/>
      <c r="G228" s="7"/>
      <c r="H228" s="8"/>
      <c r="I228" s="1"/>
      <c r="L228"/>
    </row>
    <row r="229" spans="1:12" ht="35.450000000000003" customHeight="1" x14ac:dyDescent="0.25">
      <c r="A229" s="20">
        <f t="shared" si="17"/>
        <v>156</v>
      </c>
      <c r="B229" s="29" t="s">
        <v>117</v>
      </c>
      <c r="C229" s="30" t="s">
        <v>28</v>
      </c>
      <c r="D229" s="38">
        <v>5.4</v>
      </c>
      <c r="E229" s="21"/>
      <c r="F229" s="3"/>
      <c r="G229" s="7"/>
      <c r="H229" s="8"/>
      <c r="I229" s="1"/>
      <c r="L229"/>
    </row>
    <row r="230" spans="1:12" ht="35.450000000000003" customHeight="1" thickBot="1" x14ac:dyDescent="0.3">
      <c r="A230" s="20">
        <f t="shared" si="17"/>
        <v>157</v>
      </c>
      <c r="B230" s="29" t="s">
        <v>118</v>
      </c>
      <c r="C230" s="30" t="s">
        <v>28</v>
      </c>
      <c r="D230" s="38">
        <v>4</v>
      </c>
      <c r="E230" s="21"/>
      <c r="F230" s="3"/>
      <c r="G230" s="7"/>
      <c r="H230" s="8"/>
      <c r="I230" s="1"/>
      <c r="L230"/>
    </row>
    <row r="231" spans="1:12" ht="30.6" customHeight="1" x14ac:dyDescent="0.25">
      <c r="A231" s="177" t="s">
        <v>119</v>
      </c>
      <c r="B231" s="178"/>
      <c r="C231" s="178"/>
      <c r="D231" s="178"/>
      <c r="E231" s="178"/>
      <c r="F231" s="178"/>
      <c r="G231" s="178"/>
      <c r="H231" s="179"/>
      <c r="I231" s="1"/>
      <c r="L231"/>
    </row>
    <row r="232" spans="1:12" ht="40.9" customHeight="1" thickBot="1" x14ac:dyDescent="0.3">
      <c r="A232" s="20">
        <f>A230+1</f>
        <v>158</v>
      </c>
      <c r="B232" s="28" t="s">
        <v>119</v>
      </c>
      <c r="C232" s="24" t="s">
        <v>39</v>
      </c>
      <c r="D232" s="42">
        <v>1</v>
      </c>
      <c r="E232" s="21"/>
      <c r="F232" s="8"/>
      <c r="G232" s="8"/>
      <c r="H232" s="8"/>
      <c r="I232" s="1"/>
      <c r="L232"/>
    </row>
    <row r="233" spans="1:12" ht="42.6" customHeight="1" thickBot="1" x14ac:dyDescent="0.3">
      <c r="A233" s="182" t="s">
        <v>120</v>
      </c>
      <c r="B233" s="183"/>
      <c r="C233" s="183"/>
      <c r="D233" s="183"/>
      <c r="E233" s="183"/>
      <c r="F233" s="184"/>
      <c r="G233" s="148"/>
      <c r="H233" s="9">
        <f>SUM(H212:H221,H223:H224,H226:H230,H232,H210)</f>
        <v>0</v>
      </c>
      <c r="L233"/>
    </row>
    <row r="234" spans="1:12" ht="43.15" customHeight="1" thickBot="1" x14ac:dyDescent="0.3">
      <c r="A234" s="196" t="s">
        <v>2</v>
      </c>
      <c r="B234" s="197"/>
      <c r="C234" s="197"/>
      <c r="D234" s="197"/>
      <c r="E234" s="197"/>
      <c r="F234" s="198"/>
      <c r="G234" s="149"/>
      <c r="H234" s="9">
        <f>H233+H207+H193+H183+H115+H90</f>
        <v>0</v>
      </c>
      <c r="L234"/>
    </row>
    <row r="235" spans="1:12" ht="158.44999999999999" customHeight="1" x14ac:dyDescent="0.25">
      <c r="A235" s="195" t="s">
        <v>14</v>
      </c>
      <c r="B235" s="195"/>
      <c r="C235" s="195"/>
      <c r="D235" s="195"/>
      <c r="E235" s="195"/>
      <c r="F235" s="195"/>
      <c r="G235" s="195"/>
      <c r="H235" s="195"/>
    </row>
  </sheetData>
  <mergeCells count="74">
    <mergeCell ref="A211:H211"/>
    <mergeCell ref="A222:H222"/>
    <mergeCell ref="A225:H225"/>
    <mergeCell ref="A231:H231"/>
    <mergeCell ref="A235:H235"/>
    <mergeCell ref="A233:F233"/>
    <mergeCell ref="A234:F234"/>
    <mergeCell ref="A203:H203"/>
    <mergeCell ref="A205:H205"/>
    <mergeCell ref="A207:F207"/>
    <mergeCell ref="A208:H208"/>
    <mergeCell ref="A209:H209"/>
    <mergeCell ref="A193:F193"/>
    <mergeCell ref="A194:H194"/>
    <mergeCell ref="A201:H201"/>
    <mergeCell ref="A195:H195"/>
    <mergeCell ref="A199:H199"/>
    <mergeCell ref="A197:H197"/>
    <mergeCell ref="A102:H102"/>
    <mergeCell ref="A184:H184"/>
    <mergeCell ref="A191:H191"/>
    <mergeCell ref="A185:H185"/>
    <mergeCell ref="A187:H187"/>
    <mergeCell ref="A189:H189"/>
    <mergeCell ref="A155:F155"/>
    <mergeCell ref="A181:H181"/>
    <mergeCell ref="A179:H179"/>
    <mergeCell ref="A183:F183"/>
    <mergeCell ref="A156:H156"/>
    <mergeCell ref="A169:H169"/>
    <mergeCell ref="A157:H157"/>
    <mergeCell ref="A167:H167"/>
    <mergeCell ref="A177:H177"/>
    <mergeCell ref="A171:H171"/>
    <mergeCell ref="A173:H173"/>
    <mergeCell ref="A175:H175"/>
    <mergeCell ref="A1:H1"/>
    <mergeCell ref="A2:H3"/>
    <mergeCell ref="A129:H129"/>
    <mergeCell ref="A130:H130"/>
    <mergeCell ref="A133:H133"/>
    <mergeCell ref="A115:F115"/>
    <mergeCell ref="A90:F90"/>
    <mergeCell ref="A47:H47"/>
    <mergeCell ref="A4:H4"/>
    <mergeCell ref="A59:H59"/>
    <mergeCell ref="A62:H62"/>
    <mergeCell ref="A53:H53"/>
    <mergeCell ref="A77:H77"/>
    <mergeCell ref="A92:H92"/>
    <mergeCell ref="A100:H100"/>
    <mergeCell ref="A48:H48"/>
    <mergeCell ref="A6:H6"/>
    <mergeCell ref="A7:H7"/>
    <mergeCell ref="A91:H91"/>
    <mergeCell ref="A28:H28"/>
    <mergeCell ref="A19:H19"/>
    <mergeCell ref="A45:H45"/>
    <mergeCell ref="A43:H43"/>
    <mergeCell ref="A41:H41"/>
    <mergeCell ref="A137:H137"/>
    <mergeCell ref="A139:H139"/>
    <mergeCell ref="A152:H152"/>
    <mergeCell ref="A141:H141"/>
    <mergeCell ref="A143:H143"/>
    <mergeCell ref="A147:H147"/>
    <mergeCell ref="A145:H145"/>
    <mergeCell ref="A149:H149"/>
    <mergeCell ref="A111:H111"/>
    <mergeCell ref="A116:H116"/>
    <mergeCell ref="A117:H117"/>
    <mergeCell ref="A126:H126"/>
    <mergeCell ref="A135:H135"/>
    <mergeCell ref="A128:F128"/>
  </mergeCells>
  <phoneticPr fontId="2" type="noConversion"/>
  <printOptions horizontalCentered="1"/>
  <pageMargins left="3.937007874015748E-2" right="3.937007874015748E-2" top="0.39370078740157483" bottom="0" header="0.31496062992125984" footer="0.31496062992125984"/>
  <pageSetup paperSize="9" scale="70" fitToHeight="0" orientation="portrait" r:id="rId1"/>
  <headerFooter>
    <oddFooter>&amp;L&amp;D&amp;CPage &amp;P de &amp;N</oddFooter>
  </headerFooter>
  <customProperties>
    <customPr name="EpmWorksheetKeyString_GU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B4E04-39B0-4465-A567-566B17803419}">
  <sheetPr>
    <pageSetUpPr fitToPage="1"/>
  </sheetPr>
  <dimension ref="B1:L184"/>
  <sheetViews>
    <sheetView showGridLines="0" zoomScale="80" zoomScaleNormal="80" workbookViewId="0">
      <selection activeCell="I11" sqref="I11"/>
    </sheetView>
  </sheetViews>
  <sheetFormatPr baseColWidth="10" defaultColWidth="11.5703125" defaultRowHeight="15" x14ac:dyDescent="0.25"/>
  <cols>
    <col min="1" max="1" width="4.42578125" style="80" customWidth="1"/>
    <col min="2" max="2" width="11.5703125" style="80"/>
    <col min="3" max="3" width="33.7109375" style="80" customWidth="1"/>
    <col min="4" max="4" width="19.7109375" style="80" customWidth="1"/>
    <col min="5" max="5" width="13.7109375" style="80" customWidth="1"/>
    <col min="6" max="6" width="31" style="80" customWidth="1"/>
    <col min="7" max="7" width="15.140625" style="80" customWidth="1"/>
    <col min="8" max="8" width="28.140625" style="80" customWidth="1"/>
    <col min="9" max="9" width="16" style="80" customWidth="1"/>
    <col min="10" max="10" width="30.5703125" style="80" customWidth="1"/>
    <col min="11" max="16384" width="11.5703125" style="80"/>
  </cols>
  <sheetData>
    <row r="1" spans="2:12" ht="72" customHeight="1" x14ac:dyDescent="0.25">
      <c r="B1" s="202" t="s">
        <v>293</v>
      </c>
      <c r="C1" s="202"/>
      <c r="D1" s="202"/>
      <c r="E1" s="202"/>
      <c r="F1" s="202"/>
      <c r="G1" s="202"/>
      <c r="H1" s="202"/>
      <c r="I1" s="202"/>
      <c r="J1" s="202"/>
    </row>
    <row r="2" spans="2:12" x14ac:dyDescent="0.25">
      <c r="B2" s="122"/>
      <c r="C2" s="122"/>
      <c r="D2" s="124"/>
      <c r="E2" s="124"/>
      <c r="F2" s="124"/>
      <c r="G2" s="124"/>
      <c r="H2" s="124"/>
      <c r="I2" s="122"/>
      <c r="J2" s="122"/>
    </row>
    <row r="3" spans="2:12" x14ac:dyDescent="0.25">
      <c r="B3" s="203" t="str">
        <f>'Coordonnées '!B8</f>
        <v>NOM du SOUMISSIONNAIRE à renseigner</v>
      </c>
      <c r="C3" s="203"/>
      <c r="D3" s="203"/>
      <c r="E3" s="203"/>
      <c r="F3" s="203"/>
      <c r="G3" s="203"/>
      <c r="H3" s="203"/>
      <c r="I3" s="203"/>
      <c r="J3" s="203"/>
    </row>
    <row r="4" spans="2:12" x14ac:dyDescent="0.25">
      <c r="B4" s="122"/>
      <c r="C4" s="123"/>
      <c r="D4" s="123"/>
      <c r="E4" s="123"/>
      <c r="F4" s="123"/>
      <c r="G4" s="123"/>
      <c r="H4" s="123"/>
      <c r="I4" s="122"/>
      <c r="J4" s="122"/>
    </row>
    <row r="5" spans="2:12" ht="15.75" x14ac:dyDescent="0.25">
      <c r="B5" s="204" t="s">
        <v>292</v>
      </c>
      <c r="C5" s="204"/>
      <c r="D5" s="204"/>
      <c r="E5" s="204"/>
      <c r="F5" s="204"/>
      <c r="G5" s="204"/>
      <c r="H5" s="204"/>
      <c r="I5" s="204"/>
      <c r="J5" s="204"/>
    </row>
    <row r="6" spans="2:12" x14ac:dyDescent="0.25">
      <c r="B6" s="122"/>
      <c r="C6" s="122"/>
      <c r="D6" s="122"/>
      <c r="E6" s="122"/>
      <c r="F6" s="122"/>
      <c r="G6" s="122"/>
      <c r="H6" s="122"/>
      <c r="I6" s="122"/>
      <c r="J6" s="122"/>
    </row>
    <row r="7" spans="2:12" ht="14.65" customHeight="1" x14ac:dyDescent="0.25">
      <c r="B7" s="205" t="s">
        <v>291</v>
      </c>
      <c r="C7" s="205"/>
      <c r="D7" s="205"/>
      <c r="E7" s="205"/>
      <c r="F7" s="205"/>
      <c r="G7" s="205"/>
      <c r="H7" s="205"/>
      <c r="I7" s="205"/>
      <c r="J7" s="205"/>
    </row>
    <row r="8" spans="2:12" ht="14.65" customHeight="1" x14ac:dyDescent="0.25">
      <c r="B8" s="121"/>
      <c r="C8" s="121"/>
      <c r="D8" s="121"/>
      <c r="E8" s="121"/>
      <c r="F8" s="121"/>
      <c r="G8" s="121"/>
      <c r="H8" s="121"/>
      <c r="I8" s="121"/>
      <c r="J8" s="121"/>
    </row>
    <row r="9" spans="2:12" ht="76.150000000000006" customHeight="1" x14ac:dyDescent="0.25">
      <c r="B9" s="93"/>
      <c r="C9" s="93"/>
      <c r="D9" s="119" t="s">
        <v>290</v>
      </c>
      <c r="E9" s="119" t="s">
        <v>289</v>
      </c>
      <c r="F9" s="119" t="s">
        <v>288</v>
      </c>
      <c r="G9" s="119" t="s">
        <v>287</v>
      </c>
      <c r="H9" s="119" t="s">
        <v>286</v>
      </c>
      <c r="I9" s="119" t="s">
        <v>285</v>
      </c>
      <c r="J9" s="93"/>
      <c r="K9" s="120"/>
      <c r="L9" s="120"/>
    </row>
    <row r="10" spans="2:12" ht="37.15" customHeight="1" x14ac:dyDescent="0.25">
      <c r="B10" s="116"/>
      <c r="C10" s="119" t="s">
        <v>284</v>
      </c>
      <c r="D10" s="118" t="s">
        <v>283</v>
      </c>
      <c r="E10" s="118">
        <v>250</v>
      </c>
      <c r="F10" s="118" t="s">
        <v>282</v>
      </c>
      <c r="G10" s="117">
        <f>'BPC - taux'!E18</f>
        <v>0</v>
      </c>
      <c r="H10" s="110" t="s">
        <v>281</v>
      </c>
      <c r="I10" s="109">
        <f>E10*G10</f>
        <v>0</v>
      </c>
      <c r="J10" s="116"/>
    </row>
    <row r="11" spans="2:12" ht="37.15" customHeight="1" x14ac:dyDescent="0.25">
      <c r="B11" s="87"/>
      <c r="C11" s="115" t="s">
        <v>280</v>
      </c>
      <c r="D11" s="114" t="s">
        <v>279</v>
      </c>
      <c r="E11" s="113">
        <v>24000</v>
      </c>
      <c r="F11" s="112" t="s">
        <v>278</v>
      </c>
      <c r="G11" s="111">
        <f>'BPC - coef p&amp;s'!E12-1</f>
        <v>-1</v>
      </c>
      <c r="H11" s="110" t="s">
        <v>277</v>
      </c>
      <c r="I11" s="109">
        <f>E11*G11</f>
        <v>-24000</v>
      </c>
      <c r="J11" s="108"/>
    </row>
    <row r="12" spans="2:12" ht="37.15" customHeight="1" x14ac:dyDescent="0.25">
      <c r="B12" s="103"/>
      <c r="C12" s="199" t="s">
        <v>276</v>
      </c>
      <c r="D12" s="200"/>
      <c r="E12" s="200"/>
      <c r="F12" s="200"/>
      <c r="G12" s="200"/>
      <c r="H12" s="201"/>
      <c r="I12" s="107">
        <f>SUM(I10:I11)</f>
        <v>-24000</v>
      </c>
      <c r="J12" s="106" t="s">
        <v>275</v>
      </c>
    </row>
    <row r="13" spans="2:12" ht="37.15" customHeight="1" x14ac:dyDescent="0.25">
      <c r="B13" s="103"/>
      <c r="C13" s="105"/>
      <c r="D13" s="105"/>
      <c r="E13" s="104"/>
      <c r="F13" s="104"/>
      <c r="G13" s="87"/>
      <c r="H13" s="87"/>
      <c r="I13" s="104"/>
      <c r="J13" s="87"/>
    </row>
    <row r="14" spans="2:12" ht="37.15" customHeight="1" x14ac:dyDescent="0.25">
      <c r="B14" s="103"/>
      <c r="C14" s="105"/>
      <c r="D14" s="105"/>
      <c r="E14" s="104"/>
      <c r="F14" s="104"/>
      <c r="G14" s="87"/>
      <c r="H14" s="87"/>
      <c r="I14" s="104"/>
      <c r="J14" s="87"/>
    </row>
    <row r="15" spans="2:12" ht="37.15" customHeight="1" x14ac:dyDescent="0.25">
      <c r="B15" s="103"/>
      <c r="C15" s="105"/>
      <c r="D15" s="105"/>
      <c r="E15" s="104"/>
      <c r="F15" s="104"/>
      <c r="G15" s="87"/>
      <c r="H15" s="87"/>
      <c r="I15" s="104"/>
      <c r="J15" s="87"/>
    </row>
    <row r="16" spans="2:12" ht="37.15" customHeight="1" x14ac:dyDescent="0.25">
      <c r="B16" s="103"/>
      <c r="C16" s="105"/>
      <c r="D16" s="105"/>
      <c r="E16" s="104"/>
      <c r="F16" s="104"/>
      <c r="G16" s="87"/>
      <c r="H16" s="87"/>
      <c r="I16" s="104"/>
      <c r="J16" s="87"/>
    </row>
    <row r="17" spans="2:10" ht="37.15" customHeight="1" x14ac:dyDescent="0.25">
      <c r="B17" s="103"/>
      <c r="C17" s="105"/>
      <c r="D17" s="105"/>
      <c r="E17" s="104"/>
      <c r="F17" s="104"/>
      <c r="G17" s="87"/>
      <c r="H17" s="87"/>
      <c r="I17" s="104"/>
      <c r="J17" s="87"/>
    </row>
    <row r="18" spans="2:10" ht="37.15" customHeight="1" x14ac:dyDescent="0.25">
      <c r="B18" s="103"/>
      <c r="C18" s="102"/>
      <c r="D18" s="102"/>
      <c r="E18" s="101"/>
      <c r="F18" s="101"/>
      <c r="G18" s="87"/>
      <c r="H18" s="87"/>
      <c r="I18" s="101"/>
      <c r="J18" s="87"/>
    </row>
    <row r="19" spans="2:10" ht="37.15" customHeight="1" x14ac:dyDescent="0.25">
      <c r="B19" s="93"/>
      <c r="C19" s="93"/>
      <c r="D19" s="93"/>
      <c r="E19" s="93"/>
      <c r="F19" s="93"/>
      <c r="G19" s="93"/>
      <c r="H19" s="93"/>
      <c r="I19" s="93"/>
      <c r="J19" s="93"/>
    </row>
    <row r="20" spans="2:10" ht="37.15" customHeight="1" x14ac:dyDescent="0.25">
      <c r="B20" s="103"/>
      <c r="C20" s="102"/>
      <c r="D20" s="102"/>
      <c r="E20" s="101"/>
      <c r="F20" s="101"/>
      <c r="G20" s="87"/>
      <c r="H20" s="87"/>
      <c r="I20" s="101"/>
      <c r="J20" s="87"/>
    </row>
    <row r="21" spans="2:10" ht="37.15" customHeight="1" x14ac:dyDescent="0.25">
      <c r="B21" s="100"/>
      <c r="C21" s="100"/>
      <c r="D21" s="100"/>
      <c r="E21" s="100"/>
      <c r="F21" s="100"/>
      <c r="G21" s="100"/>
      <c r="H21" s="100"/>
      <c r="I21" s="100"/>
      <c r="J21" s="100"/>
    </row>
    <row r="22" spans="2:10" ht="37.15" customHeight="1" x14ac:dyDescent="0.25">
      <c r="B22" s="93"/>
      <c r="C22" s="98"/>
      <c r="D22" s="95"/>
      <c r="E22" s="97"/>
      <c r="F22" s="97"/>
      <c r="G22" s="99"/>
      <c r="H22" s="99"/>
      <c r="I22" s="93"/>
      <c r="J22" s="93"/>
    </row>
    <row r="23" spans="2:10" ht="37.15" customHeight="1" x14ac:dyDescent="0.25">
      <c r="B23" s="93"/>
      <c r="C23" s="98"/>
      <c r="D23" s="95"/>
      <c r="E23" s="97"/>
      <c r="F23" s="97"/>
      <c r="G23" s="99"/>
      <c r="H23" s="99"/>
      <c r="I23" s="93"/>
      <c r="J23" s="93"/>
    </row>
    <row r="24" spans="2:10" ht="37.15" customHeight="1" x14ac:dyDescent="0.25">
      <c r="B24" s="93"/>
      <c r="C24" s="98"/>
      <c r="D24" s="95"/>
      <c r="E24" s="97"/>
      <c r="F24" s="97"/>
      <c r="G24" s="95"/>
      <c r="H24" s="95"/>
      <c r="I24" s="93"/>
      <c r="J24" s="93"/>
    </row>
    <row r="25" spans="2:10" ht="37.15" customHeight="1" x14ac:dyDescent="0.25">
      <c r="B25" s="93"/>
      <c r="C25" s="98"/>
      <c r="D25" s="95"/>
      <c r="E25" s="97"/>
      <c r="F25" s="97"/>
      <c r="G25" s="95"/>
      <c r="H25" s="95"/>
      <c r="I25" s="93"/>
      <c r="J25" s="93"/>
    </row>
    <row r="26" spans="2:10" ht="37.15" customHeight="1" x14ac:dyDescent="0.25">
      <c r="B26" s="93"/>
      <c r="C26" s="93"/>
      <c r="D26" s="93"/>
      <c r="E26" s="93"/>
      <c r="F26" s="93"/>
      <c r="G26" s="93"/>
      <c r="H26" s="93"/>
      <c r="I26" s="93"/>
      <c r="J26" s="93"/>
    </row>
    <row r="27" spans="2:10" ht="37.15" customHeight="1" x14ac:dyDescent="0.25">
      <c r="B27" s="95"/>
      <c r="C27" s="95"/>
      <c r="D27" s="95"/>
      <c r="E27" s="95"/>
      <c r="F27" s="95"/>
      <c r="G27" s="95"/>
      <c r="H27" s="95"/>
      <c r="I27" s="95"/>
      <c r="J27" s="95"/>
    </row>
    <row r="28" spans="2:10" ht="37.15" customHeight="1" x14ac:dyDescent="0.25">
      <c r="B28" s="96"/>
      <c r="C28" s="96"/>
      <c r="D28" s="96"/>
      <c r="E28" s="96"/>
      <c r="F28" s="96"/>
      <c r="G28" s="96"/>
      <c r="H28" s="96"/>
      <c r="I28" s="96"/>
      <c r="J28" s="96"/>
    </row>
    <row r="29" spans="2:10" ht="37.15" customHeight="1" x14ac:dyDescent="0.25">
      <c r="B29" s="93"/>
      <c r="C29" s="93"/>
      <c r="D29" s="93"/>
      <c r="E29" s="93"/>
      <c r="F29" s="93"/>
      <c r="G29" s="93"/>
      <c r="H29" s="93"/>
      <c r="I29" s="93"/>
      <c r="J29" s="93"/>
    </row>
    <row r="30" spans="2:10" ht="37.15" customHeight="1" x14ac:dyDescent="0.25">
      <c r="B30" s="95"/>
      <c r="C30" s="95"/>
      <c r="D30" s="95"/>
      <c r="E30" s="95"/>
      <c r="F30" s="95"/>
      <c r="G30" s="95"/>
      <c r="H30" s="95"/>
      <c r="I30" s="95"/>
      <c r="J30" s="95"/>
    </row>
    <row r="31" spans="2:10" ht="37.15" customHeight="1" x14ac:dyDescent="0.25">
      <c r="B31" s="94"/>
      <c r="C31" s="94"/>
      <c r="D31" s="94"/>
      <c r="E31" s="94"/>
      <c r="F31" s="94"/>
      <c r="G31" s="94"/>
      <c r="H31" s="94"/>
      <c r="I31" s="94"/>
      <c r="J31" s="94"/>
    </row>
    <row r="32" spans="2:10" ht="37.15" customHeight="1" x14ac:dyDescent="0.25">
      <c r="B32" s="93"/>
      <c r="C32" s="93"/>
      <c r="D32" s="93"/>
      <c r="E32" s="93"/>
      <c r="F32" s="93"/>
      <c r="G32" s="93"/>
      <c r="H32" s="93"/>
      <c r="I32" s="93"/>
      <c r="J32" s="93"/>
    </row>
    <row r="33" spans="2:10" ht="37.15" customHeight="1" x14ac:dyDescent="0.25">
      <c r="B33" s="87"/>
      <c r="C33" s="92"/>
      <c r="D33" s="91"/>
      <c r="E33" s="91"/>
      <c r="F33" s="91"/>
      <c r="G33" s="87"/>
      <c r="H33" s="87"/>
      <c r="I33" s="86"/>
      <c r="J33" s="90"/>
    </row>
    <row r="34" spans="2:10" ht="37.15" customHeight="1" x14ac:dyDescent="0.25">
      <c r="B34" s="89"/>
      <c r="C34" s="89"/>
      <c r="D34" s="89"/>
      <c r="E34" s="89"/>
      <c r="F34" s="89"/>
      <c r="G34" s="89"/>
      <c r="H34" s="89"/>
      <c r="I34" s="89"/>
      <c r="J34" s="88"/>
    </row>
    <row r="35" spans="2:10" ht="37.15" customHeight="1" x14ac:dyDescent="0.25">
      <c r="B35" s="87"/>
      <c r="C35" s="87"/>
      <c r="D35" s="87"/>
      <c r="E35" s="87"/>
      <c r="F35" s="87"/>
      <c r="G35" s="87"/>
      <c r="H35" s="87"/>
      <c r="I35" s="86"/>
      <c r="J35" s="85"/>
    </row>
    <row r="36" spans="2:10" ht="37.15" customHeight="1" x14ac:dyDescent="0.25">
      <c r="B36" s="87"/>
      <c r="C36" s="87"/>
      <c r="D36" s="87"/>
      <c r="E36" s="87"/>
      <c r="F36" s="87"/>
      <c r="G36" s="87"/>
      <c r="H36" s="87"/>
      <c r="I36" s="86"/>
      <c r="J36" s="85"/>
    </row>
    <row r="37" spans="2:10" ht="37.15" customHeight="1" x14ac:dyDescent="0.25">
      <c r="B37" s="87"/>
      <c r="C37" s="92"/>
      <c r="D37" s="91"/>
      <c r="E37" s="91"/>
      <c r="F37" s="91"/>
      <c r="G37" s="87"/>
      <c r="H37" s="87"/>
      <c r="I37" s="86"/>
      <c r="J37" s="90"/>
    </row>
    <row r="38" spans="2:10" ht="37.15" customHeight="1" x14ac:dyDescent="0.25">
      <c r="B38" s="89"/>
      <c r="C38" s="89"/>
      <c r="D38" s="89"/>
      <c r="E38" s="89"/>
      <c r="F38" s="89"/>
      <c r="G38" s="89"/>
      <c r="H38" s="89"/>
      <c r="I38" s="89"/>
      <c r="J38" s="88"/>
    </row>
    <row r="39" spans="2:10" ht="37.15" customHeight="1" x14ac:dyDescent="0.25">
      <c r="B39" s="89"/>
      <c r="C39" s="89"/>
      <c r="D39" s="89"/>
      <c r="E39" s="89"/>
      <c r="F39" s="89"/>
      <c r="G39" s="89"/>
      <c r="H39" s="89"/>
      <c r="I39" s="89"/>
      <c r="J39" s="88"/>
    </row>
    <row r="40" spans="2:10" ht="37.15" customHeight="1" x14ac:dyDescent="0.25">
      <c r="B40" s="87"/>
      <c r="C40" s="87"/>
      <c r="D40" s="87"/>
      <c r="E40" s="87"/>
      <c r="F40" s="87"/>
      <c r="G40" s="87"/>
      <c r="H40" s="87"/>
      <c r="I40" s="86"/>
      <c r="J40" s="85"/>
    </row>
    <row r="41" spans="2:10" ht="37.15" customHeight="1" x14ac:dyDescent="0.25">
      <c r="B41" s="84"/>
      <c r="C41" s="84"/>
      <c r="D41" s="84"/>
      <c r="E41" s="84"/>
      <c r="F41" s="84"/>
      <c r="G41" s="83"/>
      <c r="H41" s="83"/>
      <c r="I41" s="82"/>
      <c r="J41" s="82"/>
    </row>
    <row r="42" spans="2:10" ht="37.15" customHeight="1" x14ac:dyDescent="0.25">
      <c r="B42" s="81"/>
      <c r="C42" s="81"/>
      <c r="D42" s="81"/>
      <c r="E42" s="81"/>
      <c r="F42" s="81"/>
      <c r="G42" s="81"/>
      <c r="H42" s="81"/>
      <c r="I42" s="81"/>
      <c r="J42" s="81"/>
    </row>
    <row r="43" spans="2:10" ht="37.15" customHeight="1" x14ac:dyDescent="0.25">
      <c r="B43" s="81"/>
      <c r="C43" s="81"/>
      <c r="D43" s="81"/>
      <c r="E43" s="81"/>
      <c r="F43" s="81"/>
      <c r="G43" s="81"/>
      <c r="H43" s="81"/>
      <c r="I43" s="81"/>
      <c r="J43" s="81"/>
    </row>
    <row r="44" spans="2:10" ht="37.15" customHeight="1" x14ac:dyDescent="0.25">
      <c r="B44" s="81"/>
      <c r="C44" s="81"/>
      <c r="D44" s="81"/>
      <c r="E44" s="81"/>
      <c r="F44" s="81"/>
      <c r="G44" s="81"/>
      <c r="H44" s="81"/>
      <c r="I44" s="81"/>
      <c r="J44" s="81"/>
    </row>
    <row r="45" spans="2:10" ht="37.15" customHeight="1" x14ac:dyDescent="0.25">
      <c r="B45" s="81"/>
      <c r="C45" s="81"/>
      <c r="D45" s="81"/>
      <c r="E45" s="81"/>
      <c r="F45" s="81"/>
      <c r="G45" s="81"/>
      <c r="H45" s="81"/>
      <c r="I45" s="81"/>
      <c r="J45" s="81"/>
    </row>
    <row r="46" spans="2:10" ht="37.15" customHeight="1" x14ac:dyDescent="0.25">
      <c r="B46" s="81"/>
      <c r="C46" s="81"/>
      <c r="D46" s="81"/>
      <c r="E46" s="81"/>
      <c r="F46" s="81"/>
      <c r="G46" s="81"/>
      <c r="H46" s="81"/>
      <c r="I46" s="81"/>
      <c r="J46" s="81"/>
    </row>
    <row r="47" spans="2:10" ht="37.15" customHeight="1" x14ac:dyDescent="0.25">
      <c r="B47" s="81"/>
      <c r="C47" s="81"/>
      <c r="D47" s="81"/>
      <c r="E47" s="81"/>
      <c r="F47" s="81"/>
      <c r="G47" s="81"/>
      <c r="H47" s="81"/>
      <c r="I47" s="81"/>
      <c r="J47" s="81"/>
    </row>
    <row r="48" spans="2:10" ht="37.15" customHeight="1" x14ac:dyDescent="0.25">
      <c r="B48" s="81"/>
      <c r="C48" s="81"/>
      <c r="D48" s="81"/>
      <c r="E48" s="81"/>
      <c r="F48" s="81"/>
      <c r="G48" s="81"/>
      <c r="H48" s="81"/>
      <c r="I48" s="81"/>
      <c r="J48" s="81"/>
    </row>
    <row r="49" spans="2:10" ht="37.15" customHeight="1" x14ac:dyDescent="0.25">
      <c r="B49" s="81"/>
      <c r="C49" s="81"/>
      <c r="D49" s="81"/>
      <c r="E49" s="81"/>
      <c r="F49" s="81"/>
      <c r="G49" s="81"/>
      <c r="H49" s="81"/>
      <c r="I49" s="81"/>
      <c r="J49" s="81"/>
    </row>
    <row r="50" spans="2:10" ht="37.15" customHeight="1" x14ac:dyDescent="0.25">
      <c r="B50" s="81"/>
      <c r="C50" s="81"/>
      <c r="D50" s="81"/>
      <c r="E50" s="81"/>
      <c r="F50" s="81"/>
      <c r="G50" s="81"/>
      <c r="H50" s="81"/>
      <c r="I50" s="81"/>
      <c r="J50" s="81"/>
    </row>
    <row r="51" spans="2:10" ht="37.15" customHeight="1" x14ac:dyDescent="0.25">
      <c r="B51" s="81"/>
      <c r="C51" s="81"/>
      <c r="D51" s="81"/>
      <c r="E51" s="81"/>
      <c r="F51" s="81"/>
      <c r="G51" s="81"/>
      <c r="H51" s="81"/>
      <c r="I51" s="81"/>
      <c r="J51" s="81"/>
    </row>
    <row r="52" spans="2:10" ht="37.15" customHeight="1" x14ac:dyDescent="0.25">
      <c r="B52" s="81"/>
      <c r="C52" s="81"/>
      <c r="D52" s="81"/>
      <c r="E52" s="81"/>
      <c r="F52" s="81"/>
      <c r="G52" s="81"/>
      <c r="H52" s="81"/>
      <c r="I52" s="81"/>
      <c r="J52" s="81"/>
    </row>
    <row r="53" spans="2:10" ht="37.15" customHeight="1" x14ac:dyDescent="0.25">
      <c r="B53" s="81"/>
      <c r="C53" s="81"/>
      <c r="D53" s="81"/>
      <c r="E53" s="81"/>
      <c r="F53" s="81"/>
      <c r="G53" s="81"/>
      <c r="H53" s="81"/>
      <c r="I53" s="81"/>
      <c r="J53" s="81"/>
    </row>
    <row r="54" spans="2:10" ht="37.15" customHeight="1" x14ac:dyDescent="0.25">
      <c r="B54" s="81"/>
      <c r="C54" s="81"/>
      <c r="D54" s="81"/>
      <c r="E54" s="81"/>
      <c r="F54" s="81"/>
      <c r="G54" s="81"/>
      <c r="H54" s="81"/>
      <c r="I54" s="81"/>
      <c r="J54" s="81"/>
    </row>
    <row r="55" spans="2:10" ht="37.15" customHeight="1" x14ac:dyDescent="0.25">
      <c r="B55" s="81"/>
      <c r="C55" s="81"/>
      <c r="D55" s="81"/>
      <c r="E55" s="81"/>
      <c r="F55" s="81"/>
      <c r="G55" s="81"/>
      <c r="H55" s="81"/>
      <c r="I55" s="81"/>
      <c r="J55" s="81"/>
    </row>
    <row r="56" spans="2:10" ht="37.15" customHeight="1" x14ac:dyDescent="0.25">
      <c r="B56" s="81"/>
      <c r="C56" s="81"/>
      <c r="D56" s="81"/>
      <c r="E56" s="81"/>
      <c r="F56" s="81"/>
      <c r="G56" s="81"/>
      <c r="H56" s="81"/>
      <c r="I56" s="81"/>
      <c r="J56" s="81"/>
    </row>
    <row r="57" spans="2:10" ht="37.15" customHeight="1" x14ac:dyDescent="0.25">
      <c r="B57" s="81"/>
      <c r="C57" s="81"/>
      <c r="D57" s="81"/>
      <c r="E57" s="81"/>
      <c r="F57" s="81"/>
      <c r="G57" s="81"/>
      <c r="H57" s="81"/>
      <c r="I57" s="81"/>
      <c r="J57" s="81"/>
    </row>
    <row r="58" spans="2:10" ht="37.15" customHeight="1" x14ac:dyDescent="0.25">
      <c r="B58" s="81"/>
      <c r="C58" s="81"/>
      <c r="D58" s="81"/>
      <c r="E58" s="81"/>
      <c r="F58" s="81"/>
      <c r="G58" s="81"/>
      <c r="H58" s="81"/>
      <c r="I58" s="81"/>
      <c r="J58" s="81"/>
    </row>
    <row r="59" spans="2:10" ht="37.15" customHeight="1" x14ac:dyDescent="0.25">
      <c r="B59" s="81"/>
      <c r="C59" s="81"/>
      <c r="D59" s="81"/>
      <c r="E59" s="81"/>
      <c r="F59" s="81"/>
      <c r="G59" s="81"/>
      <c r="H59" s="81"/>
      <c r="I59" s="81"/>
      <c r="J59" s="81"/>
    </row>
    <row r="60" spans="2:10" ht="37.15" customHeight="1" x14ac:dyDescent="0.25">
      <c r="B60" s="81"/>
      <c r="C60" s="81"/>
      <c r="D60" s="81"/>
      <c r="E60" s="81"/>
      <c r="F60" s="81"/>
      <c r="G60" s="81"/>
      <c r="H60" s="81"/>
      <c r="I60" s="81"/>
      <c r="J60" s="81"/>
    </row>
    <row r="61" spans="2:10" ht="37.15" customHeight="1" x14ac:dyDescent="0.25">
      <c r="B61" s="81"/>
      <c r="C61" s="81"/>
      <c r="D61" s="81"/>
      <c r="E61" s="81"/>
      <c r="F61" s="81"/>
      <c r="G61" s="81"/>
      <c r="H61" s="81"/>
      <c r="I61" s="81"/>
      <c r="J61" s="81"/>
    </row>
    <row r="62" spans="2:10" ht="37.15" customHeight="1" x14ac:dyDescent="0.25">
      <c r="B62" s="81"/>
      <c r="C62" s="81"/>
      <c r="D62" s="81"/>
      <c r="E62" s="81"/>
      <c r="F62" s="81"/>
      <c r="G62" s="81"/>
      <c r="H62" s="81"/>
      <c r="I62" s="81"/>
      <c r="J62" s="81"/>
    </row>
    <row r="63" spans="2:10" ht="37.15" customHeight="1" x14ac:dyDescent="0.25">
      <c r="B63" s="81"/>
      <c r="C63" s="81"/>
      <c r="D63" s="81"/>
      <c r="E63" s="81"/>
      <c r="F63" s="81"/>
      <c r="G63" s="81"/>
      <c r="H63" s="81"/>
      <c r="I63" s="81"/>
      <c r="J63" s="81"/>
    </row>
    <row r="64" spans="2:10" ht="37.15" customHeight="1" x14ac:dyDescent="0.25">
      <c r="B64" s="81"/>
      <c r="C64" s="81"/>
      <c r="D64" s="81"/>
      <c r="E64" s="81"/>
      <c r="F64" s="81"/>
      <c r="G64" s="81"/>
      <c r="H64" s="81"/>
      <c r="I64" s="81"/>
      <c r="J64" s="81"/>
    </row>
    <row r="65" spans="2:10" ht="37.15" customHeight="1" x14ac:dyDescent="0.25">
      <c r="B65" s="81"/>
      <c r="C65" s="81"/>
      <c r="D65" s="81"/>
      <c r="E65" s="81"/>
      <c r="F65" s="81"/>
      <c r="G65" s="81"/>
      <c r="H65" s="81"/>
      <c r="I65" s="81"/>
      <c r="J65" s="81"/>
    </row>
    <row r="66" spans="2:10" ht="37.15" customHeight="1" x14ac:dyDescent="0.25">
      <c r="B66" s="81"/>
      <c r="C66" s="81"/>
      <c r="D66" s="81"/>
      <c r="E66" s="81"/>
      <c r="F66" s="81"/>
      <c r="G66" s="81"/>
      <c r="H66" s="81"/>
      <c r="I66" s="81"/>
      <c r="J66" s="81"/>
    </row>
    <row r="67" spans="2:10" ht="37.15" customHeight="1" x14ac:dyDescent="0.25">
      <c r="B67" s="81"/>
      <c r="C67" s="81"/>
      <c r="D67" s="81"/>
      <c r="E67" s="81"/>
      <c r="F67" s="81"/>
      <c r="G67" s="81"/>
      <c r="H67" s="81"/>
      <c r="I67" s="81"/>
      <c r="J67" s="81"/>
    </row>
    <row r="68" spans="2:10" ht="37.15" customHeight="1" x14ac:dyDescent="0.25">
      <c r="B68" s="81"/>
      <c r="C68" s="81"/>
      <c r="D68" s="81"/>
      <c r="E68" s="81"/>
      <c r="F68" s="81"/>
      <c r="G68" s="81"/>
      <c r="H68" s="81"/>
      <c r="I68" s="81"/>
      <c r="J68" s="81"/>
    </row>
    <row r="69" spans="2:10" ht="37.15" customHeight="1" x14ac:dyDescent="0.25">
      <c r="B69" s="81"/>
      <c r="C69" s="81"/>
      <c r="D69" s="81"/>
      <c r="E69" s="81"/>
      <c r="F69" s="81"/>
      <c r="G69" s="81"/>
      <c r="H69" s="81"/>
      <c r="I69" s="81"/>
      <c r="J69" s="81"/>
    </row>
    <row r="70" spans="2:10" ht="37.15" customHeight="1" x14ac:dyDescent="0.25">
      <c r="B70" s="81"/>
      <c r="C70" s="81"/>
      <c r="D70" s="81"/>
      <c r="E70" s="81"/>
      <c r="F70" s="81"/>
      <c r="G70" s="81"/>
      <c r="H70" s="81"/>
      <c r="I70" s="81"/>
      <c r="J70" s="81"/>
    </row>
    <row r="71" spans="2:10" ht="37.15" customHeight="1" x14ac:dyDescent="0.25">
      <c r="B71" s="81"/>
      <c r="C71" s="81"/>
      <c r="D71" s="81"/>
      <c r="E71" s="81"/>
      <c r="F71" s="81"/>
      <c r="G71" s="81"/>
      <c r="H71" s="81"/>
      <c r="I71" s="81"/>
      <c r="J71" s="81"/>
    </row>
    <row r="72" spans="2:10" ht="37.15" customHeight="1" x14ac:dyDescent="0.25">
      <c r="B72" s="81"/>
      <c r="C72" s="81"/>
      <c r="D72" s="81"/>
      <c r="E72" s="81"/>
      <c r="F72" s="81"/>
      <c r="G72" s="81"/>
      <c r="H72" s="81"/>
      <c r="I72" s="81"/>
      <c r="J72" s="81"/>
    </row>
    <row r="73" spans="2:10" ht="37.15" customHeight="1" x14ac:dyDescent="0.25">
      <c r="B73" s="81"/>
      <c r="C73" s="81"/>
      <c r="D73" s="81"/>
      <c r="E73" s="81"/>
      <c r="F73" s="81"/>
      <c r="G73" s="81"/>
      <c r="H73" s="81"/>
      <c r="I73" s="81"/>
      <c r="J73" s="81"/>
    </row>
    <row r="74" spans="2:10" ht="37.15" customHeight="1" x14ac:dyDescent="0.25">
      <c r="B74" s="81"/>
      <c r="C74" s="81"/>
      <c r="D74" s="81"/>
      <c r="E74" s="81"/>
      <c r="F74" s="81"/>
      <c r="G74" s="81"/>
      <c r="H74" s="81"/>
      <c r="I74" s="81"/>
      <c r="J74" s="81"/>
    </row>
    <row r="75" spans="2:10" ht="37.15" customHeight="1" x14ac:dyDescent="0.25">
      <c r="B75" s="81"/>
      <c r="C75" s="81"/>
      <c r="D75" s="81"/>
      <c r="E75" s="81"/>
      <c r="F75" s="81"/>
      <c r="G75" s="81"/>
      <c r="H75" s="81"/>
      <c r="I75" s="81"/>
      <c r="J75" s="81"/>
    </row>
    <row r="76" spans="2:10" ht="37.15" customHeight="1" x14ac:dyDescent="0.25">
      <c r="B76" s="81"/>
      <c r="C76" s="81"/>
      <c r="D76" s="81"/>
      <c r="E76" s="81"/>
      <c r="F76" s="81"/>
      <c r="G76" s="81"/>
      <c r="H76" s="81"/>
      <c r="I76" s="81"/>
      <c r="J76" s="81"/>
    </row>
    <row r="77" spans="2:10" ht="37.15" customHeight="1" x14ac:dyDescent="0.25">
      <c r="B77" s="81"/>
      <c r="C77" s="81"/>
      <c r="D77" s="81"/>
      <c r="E77" s="81"/>
      <c r="F77" s="81"/>
      <c r="G77" s="81"/>
      <c r="H77" s="81"/>
      <c r="I77" s="81"/>
      <c r="J77" s="81"/>
    </row>
    <row r="78" spans="2:10" ht="37.15" customHeight="1" x14ac:dyDescent="0.25">
      <c r="B78" s="81"/>
      <c r="C78" s="81"/>
      <c r="D78" s="81"/>
      <c r="E78" s="81"/>
      <c r="F78" s="81"/>
      <c r="G78" s="81"/>
      <c r="H78" s="81"/>
      <c r="I78" s="81"/>
      <c r="J78" s="81"/>
    </row>
    <row r="79" spans="2:10" ht="37.15" customHeight="1" x14ac:dyDescent="0.25">
      <c r="B79" s="81"/>
      <c r="C79" s="81"/>
      <c r="D79" s="81"/>
      <c r="E79" s="81"/>
      <c r="F79" s="81"/>
      <c r="G79" s="81"/>
      <c r="H79" s="81"/>
      <c r="I79" s="81"/>
      <c r="J79" s="81"/>
    </row>
    <row r="80" spans="2:10" ht="37.15" customHeight="1" x14ac:dyDescent="0.25">
      <c r="B80" s="81"/>
      <c r="C80" s="81"/>
      <c r="D80" s="81"/>
      <c r="E80" s="81"/>
      <c r="F80" s="81"/>
      <c r="G80" s="81"/>
      <c r="H80" s="81"/>
      <c r="I80" s="81"/>
      <c r="J80" s="81"/>
    </row>
    <row r="81" spans="2:10" ht="37.15" customHeight="1" x14ac:dyDescent="0.25">
      <c r="B81" s="81"/>
      <c r="C81" s="81"/>
      <c r="D81" s="81"/>
      <c r="E81" s="81"/>
      <c r="F81" s="81"/>
      <c r="G81" s="81"/>
      <c r="H81" s="81"/>
      <c r="I81" s="81"/>
      <c r="J81" s="81"/>
    </row>
    <row r="82" spans="2:10" ht="37.15" customHeight="1" x14ac:dyDescent="0.25">
      <c r="B82" s="81"/>
      <c r="C82" s="81"/>
      <c r="D82" s="81"/>
      <c r="E82" s="81"/>
      <c r="F82" s="81"/>
      <c r="G82" s="81"/>
      <c r="H82" s="81"/>
      <c r="I82" s="81"/>
      <c r="J82" s="81"/>
    </row>
    <row r="83" spans="2:10" ht="37.15" customHeight="1" x14ac:dyDescent="0.25">
      <c r="B83" s="81"/>
      <c r="C83" s="81"/>
      <c r="D83" s="81"/>
      <c r="E83" s="81"/>
      <c r="F83" s="81"/>
      <c r="G83" s="81"/>
      <c r="H83" s="81"/>
      <c r="I83" s="81"/>
      <c r="J83" s="81"/>
    </row>
    <row r="84" spans="2:10" ht="37.15" customHeight="1" x14ac:dyDescent="0.25">
      <c r="B84" s="81"/>
      <c r="C84" s="81"/>
      <c r="D84" s="81"/>
      <c r="E84" s="81"/>
      <c r="F84" s="81"/>
      <c r="G84" s="81"/>
      <c r="H84" s="81"/>
      <c r="I84" s="81"/>
      <c r="J84" s="81"/>
    </row>
    <row r="85" spans="2:10" ht="37.15" customHeight="1" x14ac:dyDescent="0.25">
      <c r="B85" s="81"/>
      <c r="C85" s="81"/>
      <c r="D85" s="81"/>
      <c r="E85" s="81"/>
      <c r="F85" s="81"/>
      <c r="G85" s="81"/>
      <c r="H85" s="81"/>
      <c r="I85" s="81"/>
      <c r="J85" s="81"/>
    </row>
    <row r="86" spans="2:10" ht="37.15" customHeight="1" x14ac:dyDescent="0.25">
      <c r="B86" s="81"/>
      <c r="C86" s="81"/>
      <c r="D86" s="81"/>
      <c r="E86" s="81"/>
      <c r="F86" s="81"/>
      <c r="G86" s="81"/>
      <c r="H86" s="81"/>
      <c r="I86" s="81"/>
      <c r="J86" s="81"/>
    </row>
    <row r="87" spans="2:10" ht="37.15" customHeight="1" x14ac:dyDescent="0.25">
      <c r="B87" s="81"/>
      <c r="C87" s="81"/>
      <c r="D87" s="81"/>
      <c r="E87" s="81"/>
      <c r="F87" s="81"/>
      <c r="G87" s="81"/>
      <c r="H87" s="81"/>
      <c r="I87" s="81"/>
      <c r="J87" s="81"/>
    </row>
    <row r="88" spans="2:10" ht="37.15" customHeight="1" x14ac:dyDescent="0.25">
      <c r="B88" s="81"/>
      <c r="C88" s="81"/>
      <c r="D88" s="81"/>
      <c r="E88" s="81"/>
      <c r="F88" s="81"/>
      <c r="G88" s="81"/>
      <c r="H88" s="81"/>
      <c r="I88" s="81"/>
      <c r="J88" s="81"/>
    </row>
    <row r="89" spans="2:10" ht="37.15" customHeight="1" x14ac:dyDescent="0.25">
      <c r="B89" s="81"/>
      <c r="C89" s="81"/>
      <c r="D89" s="81"/>
      <c r="E89" s="81"/>
      <c r="F89" s="81"/>
      <c r="G89" s="81"/>
      <c r="H89" s="81"/>
      <c r="I89" s="81"/>
      <c r="J89" s="81"/>
    </row>
    <row r="90" spans="2:10" ht="37.15" customHeight="1" x14ac:dyDescent="0.25">
      <c r="B90" s="81"/>
      <c r="C90" s="81"/>
      <c r="D90" s="81"/>
      <c r="E90" s="81"/>
      <c r="F90" s="81"/>
      <c r="G90" s="81"/>
      <c r="H90" s="81"/>
      <c r="I90" s="81"/>
      <c r="J90" s="81"/>
    </row>
    <row r="91" spans="2:10" ht="37.15" customHeight="1" x14ac:dyDescent="0.25">
      <c r="B91" s="81"/>
      <c r="C91" s="81"/>
      <c r="D91" s="81"/>
      <c r="E91" s="81"/>
      <c r="F91" s="81"/>
      <c r="G91" s="81"/>
      <c r="H91" s="81"/>
      <c r="I91" s="81"/>
      <c r="J91" s="81"/>
    </row>
    <row r="92" spans="2:10" ht="37.15" customHeight="1" x14ac:dyDescent="0.25">
      <c r="B92" s="81"/>
      <c r="C92" s="81"/>
      <c r="D92" s="81"/>
      <c r="E92" s="81"/>
      <c r="F92" s="81"/>
      <c r="G92" s="81"/>
      <c r="H92" s="81"/>
      <c r="I92" s="81"/>
      <c r="J92" s="81"/>
    </row>
    <row r="93" spans="2:10" ht="37.15" customHeight="1" x14ac:dyDescent="0.25">
      <c r="B93" s="81"/>
      <c r="C93" s="81"/>
      <c r="D93" s="81"/>
      <c r="E93" s="81"/>
      <c r="F93" s="81"/>
      <c r="G93" s="81"/>
      <c r="H93" s="81"/>
      <c r="I93" s="81"/>
      <c r="J93" s="81"/>
    </row>
    <row r="94" spans="2:10" ht="37.15" customHeight="1" x14ac:dyDescent="0.25">
      <c r="B94" s="81"/>
      <c r="C94" s="81"/>
      <c r="D94" s="81"/>
      <c r="E94" s="81"/>
      <c r="F94" s="81"/>
      <c r="G94" s="81"/>
      <c r="H94" s="81"/>
      <c r="I94" s="81"/>
      <c r="J94" s="81"/>
    </row>
    <row r="95" spans="2:10" ht="37.15" customHeight="1" x14ac:dyDescent="0.25">
      <c r="B95" s="81"/>
      <c r="C95" s="81"/>
      <c r="D95" s="81"/>
      <c r="E95" s="81"/>
      <c r="F95" s="81"/>
      <c r="G95" s="81"/>
      <c r="H95" s="81"/>
      <c r="I95" s="81"/>
      <c r="J95" s="81"/>
    </row>
    <row r="96" spans="2:10" ht="37.15" customHeight="1" x14ac:dyDescent="0.25">
      <c r="B96" s="81"/>
      <c r="C96" s="81"/>
      <c r="D96" s="81"/>
      <c r="E96" s="81"/>
      <c r="F96" s="81"/>
      <c r="G96" s="81"/>
      <c r="H96" s="81"/>
      <c r="I96" s="81"/>
      <c r="J96" s="81"/>
    </row>
    <row r="97" spans="2:10" ht="37.15" customHeight="1" x14ac:dyDescent="0.25">
      <c r="B97" s="81"/>
      <c r="C97" s="81"/>
      <c r="D97" s="81"/>
      <c r="E97" s="81"/>
      <c r="F97" s="81"/>
      <c r="G97" s="81"/>
      <c r="H97" s="81"/>
      <c r="I97" s="81"/>
      <c r="J97" s="81"/>
    </row>
    <row r="98" spans="2:10" ht="37.15" customHeight="1" x14ac:dyDescent="0.25">
      <c r="B98" s="81"/>
      <c r="C98" s="81"/>
      <c r="D98" s="81"/>
      <c r="E98" s="81"/>
      <c r="F98" s="81"/>
      <c r="G98" s="81"/>
      <c r="H98" s="81"/>
      <c r="I98" s="81"/>
      <c r="J98" s="81"/>
    </row>
    <row r="99" spans="2:10" ht="37.15" customHeight="1" x14ac:dyDescent="0.25">
      <c r="B99" s="81"/>
      <c r="C99" s="81"/>
      <c r="D99" s="81"/>
      <c r="E99" s="81"/>
      <c r="F99" s="81"/>
      <c r="G99" s="81"/>
      <c r="H99" s="81"/>
      <c r="I99" s="81"/>
      <c r="J99" s="81"/>
    </row>
    <row r="100" spans="2:10" ht="37.15" customHeight="1" x14ac:dyDescent="0.25">
      <c r="B100" s="81"/>
      <c r="C100" s="81"/>
      <c r="D100" s="81"/>
      <c r="E100" s="81"/>
      <c r="F100" s="81"/>
      <c r="G100" s="81"/>
      <c r="H100" s="81"/>
      <c r="I100" s="81"/>
      <c r="J100" s="81"/>
    </row>
    <row r="101" spans="2:10" ht="37.15" customHeight="1" x14ac:dyDescent="0.25">
      <c r="B101" s="81"/>
      <c r="C101" s="81"/>
      <c r="D101" s="81"/>
      <c r="E101" s="81"/>
      <c r="F101" s="81"/>
      <c r="G101" s="81"/>
      <c r="H101" s="81"/>
      <c r="I101" s="81"/>
      <c r="J101" s="81"/>
    </row>
    <row r="102" spans="2:10" ht="37.15" customHeight="1" x14ac:dyDescent="0.25">
      <c r="B102" s="81"/>
      <c r="C102" s="81"/>
      <c r="D102" s="81"/>
      <c r="E102" s="81"/>
      <c r="F102" s="81"/>
      <c r="G102" s="81"/>
      <c r="H102" s="81"/>
      <c r="I102" s="81"/>
      <c r="J102" s="81"/>
    </row>
    <row r="103" spans="2:10" ht="37.15" customHeight="1" x14ac:dyDescent="0.25">
      <c r="B103" s="81"/>
      <c r="C103" s="81"/>
      <c r="D103" s="81"/>
      <c r="E103" s="81"/>
      <c r="F103" s="81"/>
      <c r="G103" s="81"/>
      <c r="H103" s="81"/>
      <c r="I103" s="81"/>
      <c r="J103" s="81"/>
    </row>
    <row r="104" spans="2:10" ht="37.15" customHeight="1" x14ac:dyDescent="0.25">
      <c r="B104" s="81"/>
      <c r="C104" s="81"/>
      <c r="D104" s="81"/>
      <c r="E104" s="81"/>
      <c r="F104" s="81"/>
      <c r="G104" s="81"/>
      <c r="H104" s="81"/>
      <c r="I104" s="81"/>
      <c r="J104" s="81"/>
    </row>
    <row r="105" spans="2:10" ht="37.15" customHeight="1" x14ac:dyDescent="0.25">
      <c r="B105" s="81"/>
      <c r="C105" s="81"/>
      <c r="D105" s="81"/>
      <c r="E105" s="81"/>
      <c r="F105" s="81"/>
      <c r="G105" s="81"/>
      <c r="H105" s="81"/>
      <c r="I105" s="81"/>
      <c r="J105" s="81"/>
    </row>
    <row r="106" spans="2:10" ht="37.15" customHeight="1" x14ac:dyDescent="0.25">
      <c r="B106" s="81"/>
      <c r="C106" s="81"/>
      <c r="D106" s="81"/>
      <c r="E106" s="81"/>
      <c r="F106" s="81"/>
      <c r="G106" s="81"/>
      <c r="H106" s="81"/>
      <c r="I106" s="81"/>
      <c r="J106" s="81"/>
    </row>
    <row r="107" spans="2:10" ht="37.15" customHeight="1" x14ac:dyDescent="0.25">
      <c r="B107" s="81"/>
      <c r="C107" s="81"/>
      <c r="D107" s="81"/>
      <c r="E107" s="81"/>
      <c r="F107" s="81"/>
      <c r="G107" s="81"/>
      <c r="H107" s="81"/>
      <c r="I107" s="81"/>
      <c r="J107" s="81"/>
    </row>
    <row r="108" spans="2:10" ht="37.15" customHeight="1" x14ac:dyDescent="0.25">
      <c r="B108" s="81"/>
      <c r="C108" s="81"/>
      <c r="D108" s="81"/>
      <c r="E108" s="81"/>
      <c r="F108" s="81"/>
      <c r="G108" s="81"/>
      <c r="H108" s="81"/>
      <c r="I108" s="81"/>
      <c r="J108" s="81"/>
    </row>
    <row r="109" spans="2:10" ht="37.15" customHeight="1" x14ac:dyDescent="0.25">
      <c r="B109" s="81"/>
      <c r="C109" s="81"/>
      <c r="D109" s="81"/>
      <c r="E109" s="81"/>
      <c r="F109" s="81"/>
      <c r="G109" s="81"/>
      <c r="H109" s="81"/>
      <c r="I109" s="81"/>
      <c r="J109" s="81"/>
    </row>
    <row r="110" spans="2:10" ht="37.15" customHeight="1" x14ac:dyDescent="0.25">
      <c r="B110" s="81"/>
      <c r="C110" s="81"/>
      <c r="D110" s="81"/>
      <c r="E110" s="81"/>
      <c r="F110" s="81"/>
      <c r="G110" s="81"/>
      <c r="H110" s="81"/>
      <c r="I110" s="81"/>
      <c r="J110" s="81"/>
    </row>
    <row r="111" spans="2:10" ht="37.15" customHeight="1" x14ac:dyDescent="0.25">
      <c r="B111" s="81"/>
      <c r="C111" s="81"/>
      <c r="D111" s="81"/>
      <c r="E111" s="81"/>
      <c r="F111" s="81"/>
      <c r="G111" s="81"/>
      <c r="H111" s="81"/>
      <c r="I111" s="81"/>
      <c r="J111" s="81"/>
    </row>
    <row r="112" spans="2:10" ht="37.15" customHeight="1" x14ac:dyDescent="0.25">
      <c r="B112" s="81"/>
      <c r="C112" s="81"/>
      <c r="D112" s="81"/>
      <c r="E112" s="81"/>
      <c r="F112" s="81"/>
      <c r="G112" s="81"/>
      <c r="H112" s="81"/>
      <c r="I112" s="81"/>
      <c r="J112" s="81"/>
    </row>
    <row r="113" spans="2:10" ht="37.15" customHeight="1" x14ac:dyDescent="0.25">
      <c r="B113" s="81"/>
      <c r="C113" s="81"/>
      <c r="D113" s="81"/>
      <c r="E113" s="81"/>
      <c r="F113" s="81"/>
      <c r="G113" s="81"/>
      <c r="H113" s="81"/>
      <c r="I113" s="81"/>
      <c r="J113" s="81"/>
    </row>
    <row r="114" spans="2:10" ht="37.15" customHeight="1" x14ac:dyDescent="0.25">
      <c r="B114" s="81"/>
      <c r="C114" s="81"/>
      <c r="D114" s="81"/>
      <c r="E114" s="81"/>
      <c r="F114" s="81"/>
      <c r="G114" s="81"/>
      <c r="H114" s="81"/>
      <c r="I114" s="81"/>
      <c r="J114" s="81"/>
    </row>
    <row r="115" spans="2:10" ht="37.15" customHeight="1" x14ac:dyDescent="0.25">
      <c r="B115" s="81"/>
      <c r="C115" s="81"/>
      <c r="D115" s="81"/>
      <c r="E115" s="81"/>
      <c r="F115" s="81"/>
      <c r="G115" s="81"/>
      <c r="H115" s="81"/>
      <c r="I115" s="81"/>
      <c r="J115" s="81"/>
    </row>
    <row r="116" spans="2:10" ht="37.15" customHeight="1" x14ac:dyDescent="0.25">
      <c r="B116" s="81"/>
      <c r="C116" s="81"/>
      <c r="D116" s="81"/>
      <c r="E116" s="81"/>
      <c r="F116" s="81"/>
      <c r="G116" s="81"/>
      <c r="H116" s="81"/>
      <c r="I116" s="81"/>
      <c r="J116" s="81"/>
    </row>
    <row r="117" spans="2:10" ht="37.15" customHeight="1" x14ac:dyDescent="0.25">
      <c r="B117" s="81"/>
      <c r="C117" s="81"/>
      <c r="D117" s="81"/>
      <c r="E117" s="81"/>
      <c r="F117" s="81"/>
      <c r="G117" s="81"/>
      <c r="H117" s="81"/>
      <c r="I117" s="81"/>
      <c r="J117" s="81"/>
    </row>
    <row r="118" spans="2:10" ht="37.15" customHeight="1" x14ac:dyDescent="0.25">
      <c r="B118" s="81"/>
      <c r="C118" s="81"/>
      <c r="D118" s="81"/>
      <c r="E118" s="81"/>
      <c r="F118" s="81"/>
      <c r="G118" s="81"/>
      <c r="H118" s="81"/>
      <c r="I118" s="81"/>
      <c r="J118" s="81"/>
    </row>
    <row r="119" spans="2:10" ht="37.15" customHeight="1" x14ac:dyDescent="0.25">
      <c r="B119" s="81"/>
      <c r="C119" s="81"/>
      <c r="D119" s="81"/>
      <c r="E119" s="81"/>
      <c r="F119" s="81"/>
      <c r="G119" s="81"/>
      <c r="H119" s="81"/>
      <c r="I119" s="81"/>
      <c r="J119" s="81"/>
    </row>
    <row r="120" spans="2:10" ht="37.15" customHeight="1" x14ac:dyDescent="0.25">
      <c r="B120" s="81"/>
      <c r="C120" s="81"/>
      <c r="D120" s="81"/>
      <c r="E120" s="81"/>
      <c r="F120" s="81"/>
      <c r="G120" s="81"/>
      <c r="H120" s="81"/>
      <c r="I120" s="81"/>
      <c r="J120" s="81"/>
    </row>
    <row r="121" spans="2:10" ht="37.15" customHeight="1" x14ac:dyDescent="0.25">
      <c r="B121" s="81"/>
      <c r="C121" s="81"/>
      <c r="D121" s="81"/>
      <c r="E121" s="81"/>
      <c r="F121" s="81"/>
      <c r="G121" s="81"/>
      <c r="H121" s="81"/>
      <c r="I121" s="81"/>
      <c r="J121" s="81"/>
    </row>
    <row r="122" spans="2:10" ht="37.15" customHeight="1" x14ac:dyDescent="0.25">
      <c r="B122" s="81"/>
      <c r="C122" s="81"/>
      <c r="D122" s="81"/>
      <c r="E122" s="81"/>
      <c r="F122" s="81"/>
      <c r="G122" s="81"/>
      <c r="H122" s="81"/>
      <c r="I122" s="81"/>
      <c r="J122" s="81"/>
    </row>
    <row r="123" spans="2:10" ht="37.15" customHeight="1" x14ac:dyDescent="0.25">
      <c r="B123" s="81"/>
      <c r="C123" s="81"/>
      <c r="D123" s="81"/>
      <c r="E123" s="81"/>
      <c r="F123" s="81"/>
      <c r="G123" s="81"/>
      <c r="H123" s="81"/>
      <c r="I123" s="81"/>
      <c r="J123" s="81"/>
    </row>
    <row r="124" spans="2:10" ht="37.15" customHeight="1" x14ac:dyDescent="0.25">
      <c r="B124" s="81"/>
      <c r="C124" s="81"/>
      <c r="D124" s="81"/>
      <c r="E124" s="81"/>
      <c r="F124" s="81"/>
      <c r="G124" s="81"/>
      <c r="H124" s="81"/>
      <c r="I124" s="81"/>
      <c r="J124" s="81"/>
    </row>
    <row r="125" spans="2:10" ht="37.15" customHeight="1" x14ac:dyDescent="0.25">
      <c r="B125" s="81"/>
      <c r="C125" s="81"/>
      <c r="D125" s="81"/>
      <c r="E125" s="81"/>
      <c r="F125" s="81"/>
      <c r="G125" s="81"/>
      <c r="H125" s="81"/>
      <c r="I125" s="81"/>
      <c r="J125" s="81"/>
    </row>
    <row r="126" spans="2:10" ht="37.15" customHeight="1" x14ac:dyDescent="0.25">
      <c r="B126" s="81"/>
      <c r="C126" s="81"/>
      <c r="D126" s="81"/>
      <c r="E126" s="81"/>
      <c r="F126" s="81"/>
      <c r="G126" s="81"/>
      <c r="H126" s="81"/>
      <c r="I126" s="81"/>
      <c r="J126" s="81"/>
    </row>
    <row r="127" spans="2:10" ht="37.15" customHeight="1" x14ac:dyDescent="0.25">
      <c r="B127" s="81"/>
      <c r="C127" s="81"/>
      <c r="D127" s="81"/>
      <c r="E127" s="81"/>
      <c r="F127" s="81"/>
      <c r="G127" s="81"/>
      <c r="H127" s="81"/>
      <c r="I127" s="81"/>
      <c r="J127" s="81"/>
    </row>
    <row r="128" spans="2:10" ht="37.15" customHeight="1" x14ac:dyDescent="0.25">
      <c r="B128" s="81"/>
      <c r="C128" s="81"/>
      <c r="D128" s="81"/>
      <c r="E128" s="81"/>
      <c r="F128" s="81"/>
      <c r="G128" s="81"/>
      <c r="H128" s="81"/>
      <c r="I128" s="81"/>
      <c r="J128" s="81"/>
    </row>
    <row r="129" spans="2:10" ht="37.15" customHeight="1" x14ac:dyDescent="0.25">
      <c r="B129" s="81"/>
      <c r="C129" s="81"/>
      <c r="D129" s="81"/>
      <c r="E129" s="81"/>
      <c r="F129" s="81"/>
      <c r="G129" s="81"/>
      <c r="H129" s="81"/>
      <c r="I129" s="81"/>
      <c r="J129" s="81"/>
    </row>
    <row r="130" spans="2:10" ht="37.15" customHeight="1" x14ac:dyDescent="0.25">
      <c r="B130" s="81"/>
      <c r="C130" s="81"/>
      <c r="D130" s="81"/>
      <c r="E130" s="81"/>
      <c r="F130" s="81"/>
      <c r="G130" s="81"/>
      <c r="H130" s="81"/>
      <c r="I130" s="81"/>
      <c r="J130" s="81"/>
    </row>
    <row r="131" spans="2:10" ht="37.15" customHeight="1" x14ac:dyDescent="0.25">
      <c r="B131" s="81"/>
      <c r="C131" s="81"/>
      <c r="D131" s="81"/>
      <c r="E131" s="81"/>
      <c r="F131" s="81"/>
      <c r="G131" s="81"/>
      <c r="H131" s="81"/>
      <c r="I131" s="81"/>
      <c r="J131" s="81"/>
    </row>
    <row r="132" spans="2:10" ht="37.15" customHeight="1" x14ac:dyDescent="0.25">
      <c r="B132" s="81"/>
      <c r="C132" s="81"/>
      <c r="D132" s="81"/>
      <c r="E132" s="81"/>
      <c r="F132" s="81"/>
      <c r="G132" s="81"/>
      <c r="H132" s="81"/>
      <c r="I132" s="81"/>
      <c r="J132" s="81"/>
    </row>
    <row r="133" spans="2:10" ht="37.15" customHeight="1" x14ac:dyDescent="0.25">
      <c r="B133" s="81"/>
      <c r="C133" s="81"/>
      <c r="D133" s="81"/>
      <c r="E133" s="81"/>
      <c r="F133" s="81"/>
      <c r="G133" s="81"/>
      <c r="H133" s="81"/>
      <c r="I133" s="81"/>
      <c r="J133" s="81"/>
    </row>
    <row r="134" spans="2:10" ht="37.15" customHeight="1" x14ac:dyDescent="0.25">
      <c r="B134" s="81"/>
      <c r="C134" s="81"/>
      <c r="D134" s="81"/>
      <c r="E134" s="81"/>
      <c r="F134" s="81"/>
      <c r="G134" s="81"/>
      <c r="H134" s="81"/>
      <c r="I134" s="81"/>
      <c r="J134" s="81"/>
    </row>
    <row r="135" spans="2:10" ht="37.15" customHeight="1" x14ac:dyDescent="0.25">
      <c r="B135" s="81"/>
      <c r="C135" s="81"/>
      <c r="D135" s="81"/>
      <c r="E135" s="81"/>
      <c r="F135" s="81"/>
      <c r="G135" s="81"/>
      <c r="H135" s="81"/>
      <c r="I135" s="81"/>
      <c r="J135" s="81"/>
    </row>
    <row r="136" spans="2:10" ht="37.15" customHeight="1" x14ac:dyDescent="0.25">
      <c r="B136" s="81"/>
      <c r="C136" s="81"/>
      <c r="D136" s="81"/>
      <c r="E136" s="81"/>
      <c r="F136" s="81"/>
      <c r="G136" s="81"/>
      <c r="H136" s="81"/>
      <c r="I136" s="81"/>
      <c r="J136" s="81"/>
    </row>
    <row r="137" spans="2:10" ht="37.15" customHeight="1" x14ac:dyDescent="0.25">
      <c r="B137" s="81"/>
      <c r="C137" s="81"/>
      <c r="D137" s="81"/>
      <c r="E137" s="81"/>
      <c r="F137" s="81"/>
      <c r="G137" s="81"/>
      <c r="H137" s="81"/>
      <c r="I137" s="81"/>
      <c r="J137" s="81"/>
    </row>
    <row r="138" spans="2:10" ht="37.15" customHeight="1" x14ac:dyDescent="0.25">
      <c r="B138" s="81"/>
      <c r="C138" s="81"/>
      <c r="D138" s="81"/>
      <c r="E138" s="81"/>
      <c r="F138" s="81"/>
      <c r="G138" s="81"/>
      <c r="H138" s="81"/>
      <c r="I138" s="81"/>
      <c r="J138" s="81"/>
    </row>
    <row r="139" spans="2:10" ht="37.15" customHeight="1" x14ac:dyDescent="0.25">
      <c r="B139" s="81"/>
      <c r="C139" s="81"/>
      <c r="D139" s="81"/>
      <c r="E139" s="81"/>
      <c r="F139" s="81"/>
      <c r="G139" s="81"/>
      <c r="H139" s="81"/>
      <c r="I139" s="81"/>
      <c r="J139" s="81"/>
    </row>
    <row r="140" spans="2:10" ht="37.15" customHeight="1" x14ac:dyDescent="0.25">
      <c r="B140" s="81"/>
      <c r="C140" s="81"/>
      <c r="D140" s="81"/>
      <c r="E140" s="81"/>
      <c r="F140" s="81"/>
      <c r="G140" s="81"/>
      <c r="H140" s="81"/>
      <c r="I140" s="81"/>
      <c r="J140" s="81"/>
    </row>
    <row r="141" spans="2:10" ht="37.15" customHeight="1" x14ac:dyDescent="0.25">
      <c r="B141" s="81"/>
      <c r="C141" s="81"/>
      <c r="D141" s="81"/>
      <c r="E141" s="81"/>
      <c r="F141" s="81"/>
      <c r="G141" s="81"/>
      <c r="H141" s="81"/>
      <c r="I141" s="81"/>
      <c r="J141" s="81"/>
    </row>
    <row r="142" spans="2:10" ht="37.15" customHeight="1" x14ac:dyDescent="0.25">
      <c r="B142" s="81"/>
      <c r="C142" s="81"/>
      <c r="D142" s="81"/>
      <c r="E142" s="81"/>
      <c r="F142" s="81"/>
      <c r="G142" s="81"/>
      <c r="H142" s="81"/>
      <c r="I142" s="81"/>
      <c r="J142" s="81"/>
    </row>
    <row r="143" spans="2:10" ht="37.15" customHeight="1" x14ac:dyDescent="0.25">
      <c r="B143" s="81"/>
      <c r="C143" s="81"/>
      <c r="D143" s="81"/>
      <c r="E143" s="81"/>
      <c r="F143" s="81"/>
      <c r="G143" s="81"/>
      <c r="H143" s="81"/>
      <c r="I143" s="81"/>
      <c r="J143" s="81"/>
    </row>
    <row r="144" spans="2:10" ht="37.15" customHeight="1" x14ac:dyDescent="0.25">
      <c r="B144" s="81"/>
      <c r="C144" s="81"/>
      <c r="D144" s="81"/>
      <c r="E144" s="81"/>
      <c r="F144" s="81"/>
      <c r="G144" s="81"/>
      <c r="H144" s="81"/>
      <c r="I144" s="81"/>
      <c r="J144" s="81"/>
    </row>
    <row r="145" spans="2:10" ht="37.15" customHeight="1" x14ac:dyDescent="0.25">
      <c r="B145" s="81"/>
      <c r="C145" s="81"/>
      <c r="D145" s="81"/>
      <c r="E145" s="81"/>
      <c r="F145" s="81"/>
      <c r="G145" s="81"/>
      <c r="H145" s="81"/>
      <c r="I145" s="81"/>
      <c r="J145" s="81"/>
    </row>
    <row r="146" spans="2:10" ht="37.15" customHeight="1" x14ac:dyDescent="0.25">
      <c r="B146" s="81"/>
      <c r="C146" s="81"/>
      <c r="D146" s="81"/>
      <c r="E146" s="81"/>
      <c r="F146" s="81"/>
      <c r="G146" s="81"/>
      <c r="H146" s="81"/>
      <c r="I146" s="81"/>
      <c r="J146" s="81"/>
    </row>
    <row r="147" spans="2:10" ht="37.15" customHeight="1" x14ac:dyDescent="0.25">
      <c r="B147" s="81"/>
      <c r="C147" s="81"/>
      <c r="D147" s="81"/>
      <c r="E147" s="81"/>
      <c r="F147" s="81"/>
      <c r="G147" s="81"/>
      <c r="H147" s="81"/>
      <c r="I147" s="81"/>
      <c r="J147" s="81"/>
    </row>
    <row r="148" spans="2:10" ht="37.15" customHeight="1" x14ac:dyDescent="0.25">
      <c r="B148" s="81"/>
      <c r="C148" s="81"/>
      <c r="D148" s="81"/>
      <c r="E148" s="81"/>
      <c r="F148" s="81"/>
      <c r="G148" s="81"/>
      <c r="H148" s="81"/>
      <c r="I148" s="81"/>
      <c r="J148" s="81"/>
    </row>
    <row r="149" spans="2:10" ht="37.15" customHeight="1" x14ac:dyDescent="0.25">
      <c r="B149" s="81"/>
      <c r="C149" s="81"/>
      <c r="D149" s="81"/>
      <c r="E149" s="81"/>
      <c r="F149" s="81"/>
      <c r="G149" s="81"/>
      <c r="H149" s="81"/>
      <c r="I149" s="81"/>
      <c r="J149" s="81"/>
    </row>
    <row r="150" spans="2:10" ht="37.15" customHeight="1" x14ac:dyDescent="0.25">
      <c r="B150" s="81"/>
      <c r="C150" s="81"/>
      <c r="D150" s="81"/>
      <c r="E150" s="81"/>
      <c r="F150" s="81"/>
      <c r="G150" s="81"/>
      <c r="H150" s="81"/>
      <c r="I150" s="81"/>
      <c r="J150" s="81"/>
    </row>
    <row r="151" spans="2:10" ht="37.15" customHeight="1" x14ac:dyDescent="0.25">
      <c r="B151" s="81"/>
      <c r="C151" s="81"/>
      <c r="D151" s="81"/>
      <c r="E151" s="81"/>
      <c r="F151" s="81"/>
      <c r="G151" s="81"/>
      <c r="H151" s="81"/>
      <c r="I151" s="81"/>
      <c r="J151" s="81"/>
    </row>
    <row r="152" spans="2:10" ht="37.15" customHeight="1" x14ac:dyDescent="0.25">
      <c r="B152" s="81"/>
      <c r="C152" s="81"/>
      <c r="D152" s="81"/>
      <c r="E152" s="81"/>
      <c r="F152" s="81"/>
      <c r="G152" s="81"/>
      <c r="H152" s="81"/>
      <c r="I152" s="81"/>
      <c r="J152" s="81"/>
    </row>
    <row r="153" spans="2:10" ht="37.15" customHeight="1" x14ac:dyDescent="0.25">
      <c r="B153" s="81"/>
      <c r="C153" s="81"/>
      <c r="D153" s="81"/>
      <c r="E153" s="81"/>
      <c r="F153" s="81"/>
      <c r="G153" s="81"/>
      <c r="H153" s="81"/>
      <c r="I153" s="81"/>
      <c r="J153" s="81"/>
    </row>
    <row r="154" spans="2:10" ht="37.15" customHeight="1" x14ac:dyDescent="0.25">
      <c r="B154" s="81"/>
      <c r="C154" s="81"/>
      <c r="D154" s="81"/>
      <c r="E154" s="81"/>
      <c r="F154" s="81"/>
      <c r="G154" s="81"/>
      <c r="H154" s="81"/>
      <c r="I154" s="81"/>
      <c r="J154" s="81"/>
    </row>
    <row r="155" spans="2:10" ht="37.15" customHeight="1" x14ac:dyDescent="0.25">
      <c r="B155" s="81"/>
      <c r="C155" s="81"/>
      <c r="D155" s="81"/>
      <c r="E155" s="81"/>
      <c r="F155" s="81"/>
      <c r="G155" s="81"/>
      <c r="H155" s="81"/>
      <c r="I155" s="81"/>
      <c r="J155" s="81"/>
    </row>
    <row r="156" spans="2:10" ht="37.15" customHeight="1" x14ac:dyDescent="0.25">
      <c r="B156" s="81"/>
      <c r="C156" s="81"/>
      <c r="D156" s="81"/>
      <c r="E156" s="81"/>
      <c r="F156" s="81"/>
      <c r="G156" s="81"/>
      <c r="H156" s="81"/>
      <c r="I156" s="81"/>
      <c r="J156" s="81"/>
    </row>
    <row r="157" spans="2:10" ht="37.15" customHeight="1" x14ac:dyDescent="0.25">
      <c r="B157" s="81"/>
      <c r="C157" s="81"/>
      <c r="D157" s="81"/>
      <c r="E157" s="81"/>
      <c r="F157" s="81"/>
      <c r="G157" s="81"/>
      <c r="H157" s="81"/>
      <c r="I157" s="81"/>
      <c r="J157" s="81"/>
    </row>
    <row r="158" spans="2:10" ht="37.15" customHeight="1" x14ac:dyDescent="0.25">
      <c r="B158" s="81"/>
      <c r="C158" s="81"/>
      <c r="D158" s="81"/>
      <c r="E158" s="81"/>
      <c r="F158" s="81"/>
      <c r="G158" s="81"/>
      <c r="H158" s="81"/>
      <c r="I158" s="81"/>
      <c r="J158" s="81"/>
    </row>
    <row r="159" spans="2:10" ht="37.15" customHeight="1" x14ac:dyDescent="0.25">
      <c r="B159" s="81"/>
      <c r="C159" s="81"/>
      <c r="D159" s="81"/>
      <c r="E159" s="81"/>
      <c r="F159" s="81"/>
      <c r="G159" s="81"/>
      <c r="H159" s="81"/>
      <c r="I159" s="81"/>
      <c r="J159" s="81"/>
    </row>
    <row r="160" spans="2:10" ht="37.15" customHeight="1" x14ac:dyDescent="0.25">
      <c r="B160" s="81"/>
      <c r="C160" s="81"/>
      <c r="D160" s="81"/>
      <c r="E160" s="81"/>
      <c r="F160" s="81"/>
      <c r="G160" s="81"/>
      <c r="H160" s="81"/>
      <c r="I160" s="81"/>
      <c r="J160" s="81"/>
    </row>
    <row r="161" spans="2:10" ht="37.15" customHeight="1" x14ac:dyDescent="0.25">
      <c r="B161" s="81"/>
      <c r="C161" s="81"/>
      <c r="D161" s="81"/>
      <c r="E161" s="81"/>
      <c r="F161" s="81"/>
      <c r="G161" s="81"/>
      <c r="H161" s="81"/>
      <c r="I161" s="81"/>
      <c r="J161" s="81"/>
    </row>
    <row r="162" spans="2:10" ht="37.15" customHeight="1" x14ac:dyDescent="0.25">
      <c r="B162" s="81"/>
      <c r="C162" s="81"/>
      <c r="D162" s="81"/>
      <c r="E162" s="81"/>
      <c r="F162" s="81"/>
      <c r="G162" s="81"/>
      <c r="H162" s="81"/>
      <c r="I162" s="81"/>
      <c r="J162" s="81"/>
    </row>
    <row r="163" spans="2:10" ht="37.15" customHeight="1" x14ac:dyDescent="0.25">
      <c r="B163" s="81"/>
      <c r="C163" s="81"/>
      <c r="D163" s="81"/>
      <c r="E163" s="81"/>
      <c r="F163" s="81"/>
      <c r="G163" s="81"/>
      <c r="H163" s="81"/>
      <c r="I163" s="81"/>
      <c r="J163" s="81"/>
    </row>
    <row r="164" spans="2:10" ht="37.15" customHeight="1" x14ac:dyDescent="0.25">
      <c r="B164" s="81"/>
      <c r="C164" s="81"/>
      <c r="D164" s="81"/>
      <c r="E164" s="81"/>
      <c r="F164" s="81"/>
      <c r="G164" s="81"/>
      <c r="H164" s="81"/>
      <c r="I164" s="81"/>
      <c r="J164" s="81"/>
    </row>
    <row r="165" spans="2:10" ht="37.15" customHeight="1" x14ac:dyDescent="0.25">
      <c r="B165" s="81"/>
      <c r="C165" s="81"/>
      <c r="D165" s="81"/>
      <c r="E165" s="81"/>
      <c r="F165" s="81"/>
      <c r="G165" s="81"/>
      <c r="H165" s="81"/>
      <c r="I165" s="81"/>
      <c r="J165" s="81"/>
    </row>
    <row r="166" spans="2:10" ht="37.15" customHeight="1" x14ac:dyDescent="0.25">
      <c r="B166" s="81"/>
      <c r="C166" s="81"/>
      <c r="D166" s="81"/>
      <c r="E166" s="81"/>
      <c r="F166" s="81"/>
      <c r="G166" s="81"/>
      <c r="H166" s="81"/>
      <c r="I166" s="81"/>
      <c r="J166" s="81"/>
    </row>
    <row r="167" spans="2:10" ht="37.15" customHeight="1" x14ac:dyDescent="0.25">
      <c r="B167" s="81"/>
      <c r="C167" s="81"/>
      <c r="D167" s="81"/>
      <c r="E167" s="81"/>
      <c r="F167" s="81"/>
      <c r="G167" s="81"/>
      <c r="H167" s="81"/>
      <c r="I167" s="81"/>
      <c r="J167" s="81"/>
    </row>
    <row r="168" spans="2:10" ht="37.15" customHeight="1" x14ac:dyDescent="0.25">
      <c r="B168" s="81"/>
      <c r="C168" s="81"/>
      <c r="D168" s="81"/>
      <c r="E168" s="81"/>
      <c r="F168" s="81"/>
      <c r="G168" s="81"/>
      <c r="H168" s="81"/>
      <c r="I168" s="81"/>
      <c r="J168" s="81"/>
    </row>
    <row r="169" spans="2:10" ht="37.15" customHeight="1" x14ac:dyDescent="0.25">
      <c r="B169" s="81"/>
      <c r="C169" s="81"/>
      <c r="D169" s="81"/>
      <c r="E169" s="81"/>
      <c r="F169" s="81"/>
      <c r="G169" s="81"/>
      <c r="H169" s="81"/>
      <c r="I169" s="81"/>
      <c r="J169" s="81"/>
    </row>
    <row r="170" spans="2:10" ht="37.15" customHeight="1" x14ac:dyDescent="0.25">
      <c r="B170" s="81"/>
      <c r="C170" s="81"/>
      <c r="D170" s="81"/>
      <c r="E170" s="81"/>
      <c r="F170" s="81"/>
      <c r="G170" s="81"/>
      <c r="H170" s="81"/>
      <c r="I170" s="81"/>
      <c r="J170" s="81"/>
    </row>
    <row r="171" spans="2:10" ht="37.15" customHeight="1" x14ac:dyDescent="0.25">
      <c r="B171" s="81"/>
      <c r="C171" s="81"/>
      <c r="D171" s="81"/>
      <c r="E171" s="81"/>
      <c r="F171" s="81"/>
      <c r="G171" s="81"/>
      <c r="H171" s="81"/>
      <c r="I171" s="81"/>
      <c r="J171" s="81"/>
    </row>
    <row r="172" spans="2:10" ht="37.15" customHeight="1" x14ac:dyDescent="0.25">
      <c r="B172" s="81"/>
      <c r="C172" s="81"/>
      <c r="D172" s="81"/>
      <c r="E172" s="81"/>
      <c r="F172" s="81"/>
      <c r="G172" s="81"/>
      <c r="H172" s="81"/>
      <c r="I172" s="81"/>
      <c r="J172" s="81"/>
    </row>
    <row r="173" spans="2:10" ht="37.15" customHeight="1" x14ac:dyDescent="0.25">
      <c r="B173" s="81"/>
      <c r="C173" s="81"/>
      <c r="D173" s="81"/>
      <c r="E173" s="81"/>
      <c r="F173" s="81"/>
      <c r="G173" s="81"/>
      <c r="H173" s="81"/>
      <c r="I173" s="81"/>
      <c r="J173" s="81"/>
    </row>
    <row r="174" spans="2:10" ht="37.15" customHeight="1" x14ac:dyDescent="0.25">
      <c r="B174" s="81"/>
      <c r="C174" s="81"/>
      <c r="D174" s="81"/>
      <c r="E174" s="81"/>
      <c r="F174" s="81"/>
      <c r="G174" s="81"/>
      <c r="H174" s="81"/>
      <c r="I174" s="81"/>
      <c r="J174" s="81"/>
    </row>
    <row r="175" spans="2:10" ht="37.15" customHeight="1" x14ac:dyDescent="0.25">
      <c r="B175" s="81"/>
      <c r="C175" s="81"/>
      <c r="D175" s="81"/>
      <c r="E175" s="81"/>
      <c r="F175" s="81"/>
      <c r="G175" s="81"/>
      <c r="H175" s="81"/>
      <c r="I175" s="81"/>
      <c r="J175" s="81"/>
    </row>
    <row r="176" spans="2:10" ht="37.15" customHeight="1" x14ac:dyDescent="0.25">
      <c r="B176" s="81"/>
      <c r="C176" s="81"/>
      <c r="D176" s="81"/>
      <c r="E176" s="81"/>
      <c r="F176" s="81"/>
      <c r="G176" s="81"/>
      <c r="H176" s="81"/>
      <c r="I176" s="81"/>
      <c r="J176" s="81"/>
    </row>
    <row r="177" spans="2:10" ht="37.15" customHeight="1" x14ac:dyDescent="0.25">
      <c r="B177" s="81"/>
      <c r="C177" s="81"/>
      <c r="D177" s="81"/>
      <c r="E177" s="81"/>
      <c r="F177" s="81"/>
      <c r="G177" s="81"/>
      <c r="H177" s="81"/>
      <c r="I177" s="81"/>
      <c r="J177" s="81"/>
    </row>
    <row r="178" spans="2:10" ht="37.15" customHeight="1" x14ac:dyDescent="0.25">
      <c r="B178" s="81"/>
      <c r="C178" s="81"/>
      <c r="D178" s="81"/>
      <c r="E178" s="81"/>
      <c r="F178" s="81"/>
      <c r="G178" s="81"/>
      <c r="H178" s="81"/>
      <c r="I178" s="81"/>
      <c r="J178" s="81"/>
    </row>
    <row r="179" spans="2:10" ht="37.15" customHeight="1" x14ac:dyDescent="0.25">
      <c r="B179" s="81"/>
      <c r="C179" s="81"/>
      <c r="D179" s="81"/>
      <c r="E179" s="81"/>
      <c r="F179" s="81"/>
      <c r="G179" s="81"/>
      <c r="H179" s="81"/>
      <c r="I179" s="81"/>
      <c r="J179" s="81"/>
    </row>
    <row r="180" spans="2:10" ht="37.15" customHeight="1" x14ac:dyDescent="0.25">
      <c r="B180" s="81"/>
      <c r="C180" s="81"/>
      <c r="D180" s="81"/>
      <c r="E180" s="81"/>
      <c r="F180" s="81"/>
      <c r="G180" s="81"/>
      <c r="H180" s="81"/>
      <c r="I180" s="81"/>
      <c r="J180" s="81"/>
    </row>
    <row r="181" spans="2:10" ht="37.15" customHeight="1" x14ac:dyDescent="0.25">
      <c r="B181" s="81"/>
      <c r="C181" s="81"/>
      <c r="D181" s="81"/>
      <c r="E181" s="81"/>
      <c r="F181" s="81"/>
      <c r="G181" s="81"/>
      <c r="H181" s="81"/>
      <c r="I181" s="81"/>
      <c r="J181" s="81"/>
    </row>
    <row r="182" spans="2:10" ht="37.15" customHeight="1" x14ac:dyDescent="0.25">
      <c r="B182" s="81"/>
      <c r="C182" s="81"/>
      <c r="D182" s="81"/>
      <c r="E182" s="81"/>
      <c r="F182" s="81"/>
      <c r="G182" s="81"/>
      <c r="H182" s="81"/>
      <c r="I182" s="81"/>
      <c r="J182" s="81"/>
    </row>
    <row r="183" spans="2:10" ht="37.15" customHeight="1" x14ac:dyDescent="0.25"/>
    <row r="184" spans="2:10" ht="37.15" customHeight="1" x14ac:dyDescent="0.25"/>
  </sheetData>
  <mergeCells count="5">
    <mergeCell ref="C12:H12"/>
    <mergeCell ref="B1:J1"/>
    <mergeCell ref="B3:J3"/>
    <mergeCell ref="B5:J5"/>
    <mergeCell ref="B7:J7"/>
  </mergeCells>
  <pageMargins left="0.51" right="0.46" top="0.59" bottom="0.74803149606299213" header="0.31496062992125984" footer="0.31496062992125984"/>
  <pageSetup paperSize="9" scale="56" fitToHeight="2" orientation="portrait" r:id="rId1"/>
  <customProperties>
    <customPr name="EpmWorksheetKeyString_GU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9CC64-4884-402D-A69A-D1C9C6327388}">
  <sheetPr>
    <pageSetUpPr fitToPage="1"/>
  </sheetPr>
  <dimension ref="B1:T27"/>
  <sheetViews>
    <sheetView showGridLines="0" zoomScale="80" zoomScaleNormal="80" workbookViewId="0">
      <selection activeCell="C14" sqref="C14:D14"/>
    </sheetView>
  </sheetViews>
  <sheetFormatPr baseColWidth="10" defaultColWidth="11.5703125" defaultRowHeight="15" x14ac:dyDescent="0.25"/>
  <cols>
    <col min="1" max="1" width="4.42578125" style="80" customWidth="1"/>
    <col min="2" max="2" width="11.5703125" style="80"/>
    <col min="3" max="3" width="36.85546875" style="80" customWidth="1"/>
    <col min="4" max="4" width="19.7109375" style="80" customWidth="1"/>
    <col min="5" max="5" width="16.85546875" style="80" customWidth="1"/>
    <col min="6" max="6" width="13.5703125" style="80" customWidth="1"/>
    <col min="7" max="7" width="16" style="80" customWidth="1"/>
    <col min="8" max="16384" width="11.5703125" style="80"/>
  </cols>
  <sheetData>
    <row r="1" spans="2:20" ht="72" customHeight="1" x14ac:dyDescent="0.25">
      <c r="B1" s="207" t="s">
        <v>325</v>
      </c>
      <c r="C1" s="207"/>
      <c r="D1" s="207"/>
      <c r="E1" s="207"/>
      <c r="F1" s="207"/>
      <c r="G1" s="207"/>
      <c r="H1" s="207"/>
      <c r="I1" s="207"/>
      <c r="J1" s="207"/>
    </row>
    <row r="2" spans="2:20" x14ac:dyDescent="0.25">
      <c r="B2" s="122"/>
      <c r="C2" s="122"/>
      <c r="D2" s="124"/>
      <c r="E2" s="124"/>
      <c r="F2" s="124"/>
      <c r="G2" s="122"/>
      <c r="H2" s="122"/>
      <c r="I2" s="122"/>
      <c r="J2" s="122"/>
    </row>
    <row r="3" spans="2:20" x14ac:dyDescent="0.25">
      <c r="B3" s="203" t="str">
        <f>[2]Coordonnées!B8</f>
        <v>NOM du SOUMISSIONNAIRE à renseigner</v>
      </c>
      <c r="C3" s="203"/>
      <c r="D3" s="203"/>
      <c r="E3" s="203"/>
      <c r="F3" s="203"/>
      <c r="G3" s="203"/>
      <c r="H3" s="203"/>
      <c r="I3" s="203"/>
      <c r="J3" s="203"/>
    </row>
    <row r="4" spans="2:20" x14ac:dyDescent="0.25">
      <c r="B4" s="122"/>
      <c r="C4" s="123"/>
      <c r="D4" s="123"/>
      <c r="E4" s="123"/>
      <c r="F4" s="123"/>
      <c r="G4" s="122"/>
      <c r="H4" s="122"/>
      <c r="I4" s="122"/>
      <c r="J4" s="122"/>
      <c r="L4" s="128"/>
      <c r="M4" s="128"/>
      <c r="N4" s="128"/>
    </row>
    <row r="5" spans="2:20" ht="15.75" x14ac:dyDescent="0.25">
      <c r="B5" s="204" t="s">
        <v>292</v>
      </c>
      <c r="C5" s="204"/>
      <c r="D5" s="204"/>
      <c r="E5" s="204"/>
      <c r="F5" s="204"/>
      <c r="G5" s="204"/>
      <c r="H5" s="204"/>
      <c r="I5" s="204"/>
      <c r="J5" s="204"/>
      <c r="L5" s="128"/>
      <c r="M5" s="128"/>
      <c r="N5" s="128"/>
    </row>
    <row r="6" spans="2:20" x14ac:dyDescent="0.25">
      <c r="B6" s="122"/>
      <c r="C6" s="122"/>
      <c r="D6" s="122"/>
      <c r="E6" s="122"/>
      <c r="F6" s="122"/>
      <c r="G6" s="122"/>
      <c r="H6" s="122"/>
      <c r="I6" s="122"/>
      <c r="J6" s="122"/>
      <c r="L6" s="128"/>
      <c r="M6" s="128"/>
      <c r="N6" s="128"/>
    </row>
    <row r="7" spans="2:20" ht="14.65" customHeight="1" x14ac:dyDescent="0.25">
      <c r="B7" s="208" t="s">
        <v>318</v>
      </c>
      <c r="C7" s="208"/>
      <c r="D7" s="208"/>
      <c r="E7" s="208"/>
      <c r="F7" s="208"/>
      <c r="G7" s="208"/>
      <c r="H7" s="208"/>
      <c r="I7" s="208"/>
      <c r="J7" s="208"/>
      <c r="L7" s="128"/>
      <c r="M7" s="128"/>
      <c r="N7" s="128"/>
    </row>
    <row r="8" spans="2:20" ht="81.599999999999994" customHeight="1" x14ac:dyDescent="0.25">
      <c r="B8" s="209" t="s">
        <v>317</v>
      </c>
      <c r="C8" s="209"/>
      <c r="D8" s="209"/>
      <c r="E8" s="209"/>
      <c r="F8" s="209"/>
      <c r="G8" s="209"/>
      <c r="H8" s="209"/>
      <c r="I8" s="209"/>
      <c r="J8" s="209"/>
      <c r="L8" s="128"/>
      <c r="M8" s="128"/>
      <c r="N8" s="206"/>
      <c r="O8" s="206"/>
      <c r="P8" s="206"/>
      <c r="Q8" s="206"/>
      <c r="R8" s="206"/>
      <c r="S8" s="206"/>
      <c r="T8" s="206"/>
    </row>
    <row r="9" spans="2:20" ht="18.600000000000001" customHeight="1" x14ac:dyDescent="0.25">
      <c r="B9" s="116"/>
      <c r="C9" s="116"/>
      <c r="D9" s="116"/>
      <c r="E9" s="116"/>
      <c r="F9" s="116"/>
      <c r="G9" s="116"/>
      <c r="H9" s="116"/>
      <c r="I9" s="116"/>
      <c r="J9" s="116"/>
      <c r="L9" s="128"/>
      <c r="M9" s="128"/>
      <c r="N9" s="128"/>
    </row>
    <row r="10" spans="2:20" ht="31.15" customHeight="1" x14ac:dyDescent="0.25">
      <c r="B10" s="129"/>
      <c r="C10" s="142"/>
      <c r="D10" s="142"/>
      <c r="E10" s="214" t="s">
        <v>316</v>
      </c>
      <c r="F10" s="215"/>
      <c r="G10" s="215"/>
      <c r="H10" s="216"/>
      <c r="I10" s="129"/>
      <c r="J10" s="129"/>
      <c r="L10" s="128"/>
      <c r="M10" s="128"/>
      <c r="N10" s="128"/>
    </row>
    <row r="11" spans="2:20" ht="14.45" customHeight="1" x14ac:dyDescent="0.25">
      <c r="B11" s="139" t="s">
        <v>15</v>
      </c>
      <c r="C11" s="217" t="s">
        <v>315</v>
      </c>
      <c r="D11" s="217"/>
      <c r="E11" s="218" t="s">
        <v>284</v>
      </c>
      <c r="F11" s="219"/>
      <c r="G11" s="217" t="s">
        <v>314</v>
      </c>
      <c r="H11" s="217"/>
      <c r="I11" s="129"/>
      <c r="J11" s="129"/>
      <c r="L11" s="128"/>
      <c r="M11" s="128"/>
      <c r="N11" s="138"/>
      <c r="O11" s="141" t="s">
        <v>313</v>
      </c>
      <c r="P11" s="140"/>
    </row>
    <row r="12" spans="2:20" x14ac:dyDescent="0.25">
      <c r="B12" s="139">
        <v>1</v>
      </c>
      <c r="C12" s="212" t="s">
        <v>312</v>
      </c>
      <c r="D12" s="213"/>
      <c r="E12" s="138">
        <v>0</v>
      </c>
      <c r="F12" s="137" t="s">
        <v>295</v>
      </c>
      <c r="G12" s="138">
        <v>0</v>
      </c>
      <c r="H12" s="137" t="s">
        <v>295</v>
      </c>
      <c r="I12" s="129"/>
      <c r="J12" s="129"/>
      <c r="L12" s="128"/>
      <c r="M12" s="128"/>
      <c r="N12" s="128"/>
    </row>
    <row r="13" spans="2:20" x14ac:dyDescent="0.25">
      <c r="B13" s="139">
        <v>2</v>
      </c>
      <c r="C13" s="212" t="s">
        <v>311</v>
      </c>
      <c r="D13" s="213"/>
      <c r="E13" s="138">
        <v>0</v>
      </c>
      <c r="F13" s="137" t="s">
        <v>295</v>
      </c>
      <c r="G13" s="138">
        <v>0</v>
      </c>
      <c r="H13" s="137" t="s">
        <v>295</v>
      </c>
      <c r="I13" s="129"/>
      <c r="J13" s="129"/>
      <c r="L13" s="128"/>
      <c r="M13" s="128"/>
      <c r="N13" s="128"/>
    </row>
    <row r="14" spans="2:20" x14ac:dyDescent="0.25">
      <c r="B14" s="139">
        <v>3</v>
      </c>
      <c r="C14" s="212" t="s">
        <v>310</v>
      </c>
      <c r="D14" s="213"/>
      <c r="E14" s="138">
        <v>0</v>
      </c>
      <c r="F14" s="137" t="s">
        <v>295</v>
      </c>
      <c r="G14" s="138">
        <v>0</v>
      </c>
      <c r="H14" s="137" t="s">
        <v>295</v>
      </c>
      <c r="I14" s="129"/>
      <c r="J14" s="129"/>
      <c r="L14" s="128"/>
      <c r="M14" s="128"/>
      <c r="N14" s="128"/>
    </row>
    <row r="15" spans="2:20" x14ac:dyDescent="0.25">
      <c r="B15" s="139">
        <v>4</v>
      </c>
      <c r="C15" s="212" t="s">
        <v>309</v>
      </c>
      <c r="D15" s="213"/>
      <c r="E15" s="138">
        <v>0</v>
      </c>
      <c r="F15" s="137" t="s">
        <v>295</v>
      </c>
      <c r="G15" s="138">
        <v>0</v>
      </c>
      <c r="H15" s="137" t="s">
        <v>295</v>
      </c>
      <c r="I15" s="129"/>
      <c r="J15" s="129"/>
      <c r="L15" s="128"/>
      <c r="M15" s="128"/>
      <c r="N15" s="128"/>
    </row>
    <row r="16" spans="2:20" x14ac:dyDescent="0.25">
      <c r="B16" s="139">
        <v>5</v>
      </c>
      <c r="C16" s="212" t="s">
        <v>309</v>
      </c>
      <c r="D16" s="213"/>
      <c r="E16" s="138">
        <v>0</v>
      </c>
      <c r="F16" s="137" t="s">
        <v>295</v>
      </c>
      <c r="G16" s="138">
        <v>0</v>
      </c>
      <c r="H16" s="137" t="s">
        <v>295</v>
      </c>
      <c r="I16" s="129"/>
      <c r="J16" s="129"/>
      <c r="L16" s="128"/>
      <c r="M16" s="128"/>
      <c r="N16" s="128"/>
    </row>
    <row r="17" spans="2:14" x14ac:dyDescent="0.25">
      <c r="B17" s="139">
        <v>6</v>
      </c>
      <c r="C17" s="212" t="s">
        <v>309</v>
      </c>
      <c r="D17" s="213"/>
      <c r="E17" s="138">
        <v>0</v>
      </c>
      <c r="F17" s="137" t="s">
        <v>295</v>
      </c>
      <c r="G17" s="138">
        <v>0</v>
      </c>
      <c r="H17" s="137" t="s">
        <v>295</v>
      </c>
      <c r="I17" s="129"/>
      <c r="J17" s="129"/>
      <c r="L17" s="128"/>
      <c r="M17" s="128"/>
      <c r="N17" s="128"/>
    </row>
    <row r="18" spans="2:14" s="81" customFormat="1" ht="22.9" customHeight="1" x14ac:dyDescent="0.25">
      <c r="B18" s="103"/>
      <c r="C18" s="102"/>
      <c r="D18" s="125" t="s">
        <v>294</v>
      </c>
      <c r="E18" s="126">
        <f>AVERAGE(E12:E17)</f>
        <v>0</v>
      </c>
      <c r="F18" s="127" t="s">
        <v>295</v>
      </c>
      <c r="G18" s="126">
        <f>AVERAGE(G12:G17)</f>
        <v>0</v>
      </c>
      <c r="H18" s="127" t="s">
        <v>295</v>
      </c>
      <c r="I18" s="87"/>
      <c r="J18" s="87"/>
      <c r="L18" s="136"/>
      <c r="M18" s="136"/>
      <c r="N18" s="136"/>
    </row>
    <row r="19" spans="2:14" ht="333" customHeight="1" x14ac:dyDescent="0.25">
      <c r="B19" s="209" t="s">
        <v>308</v>
      </c>
      <c r="C19" s="209"/>
      <c r="D19" s="209"/>
      <c r="E19" s="209"/>
      <c r="F19" s="209"/>
      <c r="G19" s="209"/>
      <c r="H19" s="209"/>
      <c r="I19" s="209"/>
      <c r="J19" s="209"/>
      <c r="L19" s="135"/>
      <c r="M19" s="128"/>
      <c r="N19" s="128"/>
    </row>
    <row r="20" spans="2:14" ht="12" customHeight="1" x14ac:dyDescent="0.25">
      <c r="B20" s="134"/>
      <c r="C20" s="133"/>
      <c r="D20" s="133"/>
      <c r="E20" s="132"/>
      <c r="F20" s="129"/>
      <c r="G20" s="132"/>
      <c r="H20" s="129"/>
      <c r="I20" s="129"/>
      <c r="J20" s="129"/>
      <c r="L20" s="128"/>
      <c r="M20" s="128"/>
      <c r="N20" s="128"/>
    </row>
    <row r="21" spans="2:14" ht="37.15" customHeight="1" x14ac:dyDescent="0.25">
      <c r="B21" s="210" t="s">
        <v>307</v>
      </c>
      <c r="C21" s="210"/>
      <c r="D21" s="210"/>
      <c r="E21" s="210"/>
      <c r="F21" s="210"/>
      <c r="G21" s="210"/>
      <c r="H21" s="210"/>
      <c r="I21" s="210"/>
      <c r="J21" s="210"/>
      <c r="L21" s="128"/>
      <c r="M21" s="128"/>
      <c r="N21" s="128"/>
    </row>
    <row r="22" spans="2:14" ht="14.45" customHeight="1" x14ac:dyDescent="0.25">
      <c r="B22" s="211"/>
      <c r="C22" s="98" t="s">
        <v>306</v>
      </c>
      <c r="D22" s="130" t="s">
        <v>305</v>
      </c>
      <c r="E22" s="97" t="s">
        <v>304</v>
      </c>
      <c r="F22" s="131" t="s">
        <v>301</v>
      </c>
      <c r="G22" s="211"/>
      <c r="H22" s="211"/>
      <c r="I22" s="129"/>
      <c r="J22" s="129"/>
      <c r="L22" s="128"/>
      <c r="M22" s="128"/>
      <c r="N22" s="128"/>
    </row>
    <row r="23" spans="2:14" x14ac:dyDescent="0.25">
      <c r="B23" s="211"/>
      <c r="C23" s="98"/>
      <c r="D23" s="130" t="s">
        <v>303</v>
      </c>
      <c r="E23" s="97" t="s">
        <v>302</v>
      </c>
      <c r="F23" s="131" t="s">
        <v>301</v>
      </c>
      <c r="G23" s="211"/>
      <c r="H23" s="211"/>
      <c r="I23" s="129"/>
      <c r="J23" s="129"/>
      <c r="L23" s="128"/>
      <c r="M23" s="128"/>
      <c r="N23" s="128"/>
    </row>
    <row r="24" spans="2:14" x14ac:dyDescent="0.25">
      <c r="B24" s="211"/>
      <c r="C24" s="98" t="s">
        <v>299</v>
      </c>
      <c r="D24" s="130" t="s">
        <v>298</v>
      </c>
      <c r="E24" s="97" t="s">
        <v>300</v>
      </c>
      <c r="F24" s="95"/>
      <c r="G24" s="211"/>
      <c r="H24" s="211"/>
      <c r="I24" s="129"/>
      <c r="J24" s="129"/>
      <c r="L24" s="128"/>
      <c r="M24" s="128"/>
      <c r="N24" s="128"/>
    </row>
    <row r="25" spans="2:14" x14ac:dyDescent="0.25">
      <c r="B25" s="211"/>
      <c r="C25" s="98" t="s">
        <v>299</v>
      </c>
      <c r="D25" s="130" t="s">
        <v>298</v>
      </c>
      <c r="E25" s="97" t="s">
        <v>297</v>
      </c>
      <c r="F25" s="95"/>
      <c r="G25" s="211"/>
      <c r="H25" s="211"/>
      <c r="I25" s="129"/>
      <c r="J25" s="129"/>
      <c r="L25" s="128"/>
      <c r="M25" s="128"/>
      <c r="N25" s="128"/>
    </row>
    <row r="26" spans="2:14" ht="36.6" customHeight="1" x14ac:dyDescent="0.25">
      <c r="B26" s="209" t="s">
        <v>296</v>
      </c>
      <c r="C26" s="209"/>
      <c r="D26" s="209"/>
      <c r="E26" s="209"/>
      <c r="F26" s="209"/>
      <c r="G26" s="209"/>
      <c r="H26" s="209"/>
      <c r="I26" s="209"/>
      <c r="J26" s="209"/>
      <c r="L26" s="128"/>
      <c r="M26" s="128"/>
      <c r="N26" s="128"/>
    </row>
    <row r="27" spans="2:14" ht="12.6" customHeight="1" x14ac:dyDescent="0.25">
      <c r="B27" s="95"/>
      <c r="C27" s="95"/>
      <c r="D27" s="95"/>
      <c r="E27" s="95"/>
      <c r="F27" s="95"/>
      <c r="G27" s="95"/>
      <c r="H27" s="95"/>
      <c r="I27" s="95"/>
      <c r="J27" s="95"/>
      <c r="L27" s="128"/>
      <c r="M27" s="128"/>
      <c r="N27" s="128"/>
    </row>
  </sheetData>
  <mergeCells count="21">
    <mergeCell ref="C13:D13"/>
    <mergeCell ref="C16:D16"/>
    <mergeCell ref="C17:D17"/>
    <mergeCell ref="C15:D15"/>
    <mergeCell ref="B19:J19"/>
    <mergeCell ref="E10:H10"/>
    <mergeCell ref="C11:D11"/>
    <mergeCell ref="E11:F11"/>
    <mergeCell ref="G11:H11"/>
    <mergeCell ref="C12:D12"/>
    <mergeCell ref="B26:J26"/>
    <mergeCell ref="B21:J21"/>
    <mergeCell ref="B22:B25"/>
    <mergeCell ref="G22:H25"/>
    <mergeCell ref="C14:D14"/>
    <mergeCell ref="N8:T8"/>
    <mergeCell ref="B1:J1"/>
    <mergeCell ref="B3:J3"/>
    <mergeCell ref="B5:J5"/>
    <mergeCell ref="B7:J7"/>
    <mergeCell ref="B8:J8"/>
  </mergeCells>
  <pageMargins left="0.51" right="0.46" top="0.59" bottom="0.74803149606299213" header="0.31496062992125984" footer="0.31496062992125984"/>
  <pageSetup paperSize="9" scale="56" fitToHeight="2" orientation="portrait" r:id="rId1"/>
  <customProperties>
    <customPr name="EpmWorksheetKeyString_GU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44CA1-25A8-498B-801C-80DE98BAF60B}">
  <sheetPr>
    <pageSetUpPr fitToPage="1"/>
  </sheetPr>
  <dimension ref="B1:M14"/>
  <sheetViews>
    <sheetView showGridLines="0" zoomScale="90" zoomScaleNormal="90" workbookViewId="0">
      <selection activeCell="B9" sqref="B9:E9"/>
    </sheetView>
  </sheetViews>
  <sheetFormatPr baseColWidth="10" defaultColWidth="11.5703125" defaultRowHeight="15" x14ac:dyDescent="0.25"/>
  <cols>
    <col min="1" max="1" width="5.28515625" style="129" customWidth="1"/>
    <col min="2" max="2" width="34.28515625" style="129" customWidth="1"/>
    <col min="3" max="3" width="37.140625" style="129" customWidth="1"/>
    <col min="4" max="4" width="34.140625" style="129" customWidth="1"/>
    <col min="5" max="5" width="34.5703125" style="129" customWidth="1"/>
    <col min="6" max="16384" width="11.5703125" style="129"/>
  </cols>
  <sheetData>
    <row r="1" spans="2:13" ht="81.599999999999994" customHeight="1" x14ac:dyDescent="0.25">
      <c r="B1" s="221" t="s">
        <v>324</v>
      </c>
      <c r="C1" s="222"/>
      <c r="D1" s="222"/>
      <c r="E1" s="222"/>
    </row>
    <row r="2" spans="2:13" x14ac:dyDescent="0.25">
      <c r="B2" s="122"/>
      <c r="C2" s="124"/>
      <c r="D2" s="124"/>
      <c r="E2" s="124"/>
    </row>
    <row r="3" spans="2:13" x14ac:dyDescent="0.25">
      <c r="B3" s="203" t="str">
        <f>'Coordonnées '!B8</f>
        <v>NOM du SOUMISSIONNAIRE à renseigner</v>
      </c>
      <c r="C3" s="203"/>
      <c r="D3" s="203"/>
      <c r="E3" s="203"/>
    </row>
    <row r="4" spans="2:13" x14ac:dyDescent="0.25">
      <c r="B4" s="123"/>
      <c r="C4" s="123"/>
      <c r="D4" s="123"/>
      <c r="E4" s="123"/>
    </row>
    <row r="5" spans="2:13" ht="15.75" x14ac:dyDescent="0.25">
      <c r="B5" s="204" t="s">
        <v>292</v>
      </c>
      <c r="C5" s="204"/>
      <c r="D5" s="204"/>
      <c r="E5" s="204"/>
    </row>
    <row r="6" spans="2:13" x14ac:dyDescent="0.25">
      <c r="B6" s="122"/>
      <c r="C6" s="122"/>
      <c r="D6" s="122"/>
      <c r="E6" s="122"/>
    </row>
    <row r="7" spans="2:13" x14ac:dyDescent="0.25">
      <c r="B7" s="223" t="s">
        <v>323</v>
      </c>
      <c r="C7" s="223"/>
      <c r="D7" s="223"/>
      <c r="E7" s="223"/>
    </row>
    <row r="8" spans="2:13" ht="7.15" customHeight="1" x14ac:dyDescent="0.25">
      <c r="B8" s="147"/>
      <c r="C8" s="147"/>
      <c r="D8" s="147"/>
      <c r="E8" s="147"/>
    </row>
    <row r="9" spans="2:13" ht="275.45" customHeight="1" x14ac:dyDescent="0.25">
      <c r="B9" s="224" t="s">
        <v>322</v>
      </c>
      <c r="C9" s="224"/>
      <c r="D9" s="224"/>
      <c r="E9" s="224"/>
    </row>
    <row r="10" spans="2:13" ht="59.45" customHeight="1" x14ac:dyDescent="0.25">
      <c r="B10" s="225" t="s">
        <v>321</v>
      </c>
      <c r="C10" s="225"/>
      <c r="D10" s="225"/>
      <c r="E10" s="225"/>
    </row>
    <row r="11" spans="2:13" x14ac:dyDescent="0.25">
      <c r="B11" s="146"/>
      <c r="C11" s="146"/>
      <c r="D11" s="146"/>
      <c r="E11" s="146"/>
    </row>
    <row r="12" spans="2:13" ht="16.899999999999999" customHeight="1" x14ac:dyDescent="0.25">
      <c r="B12" s="220" t="s">
        <v>320</v>
      </c>
      <c r="C12" s="220"/>
      <c r="D12" s="220"/>
      <c r="E12" s="145"/>
      <c r="F12" s="144" t="s">
        <v>319</v>
      </c>
      <c r="K12" s="138"/>
      <c r="L12" s="141" t="s">
        <v>272</v>
      </c>
      <c r="M12" s="140"/>
    </row>
    <row r="14" spans="2:13" ht="279.60000000000002" customHeight="1" x14ac:dyDescent="0.25">
      <c r="B14" s="143"/>
      <c r="C14" s="143"/>
      <c r="D14" s="143"/>
      <c r="E14" s="143"/>
    </row>
  </sheetData>
  <mergeCells count="7">
    <mergeCell ref="B12:D12"/>
    <mergeCell ref="B1:E1"/>
    <mergeCell ref="B3:E3"/>
    <mergeCell ref="B5:E5"/>
    <mergeCell ref="B7:E7"/>
    <mergeCell ref="B9:E9"/>
    <mergeCell ref="B10:E10"/>
  </mergeCells>
  <printOptions horizontalCentered="1"/>
  <pageMargins left="0.70866141732283472" right="0.70866141732283472" top="0.55118110236220474" bottom="0.74803149606299213" header="0.31496062992125984" footer="0.31496062992125984"/>
  <pageSetup paperSize="9" scale="63" orientation="portrait" r:id="rId1"/>
  <customProperties>
    <customPr name="EpmWorksheetKeyString_GU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Coordonnées </vt:lpstr>
      <vt:lpstr>DPGF</vt:lpstr>
      <vt:lpstr>BPC - scénario</vt:lpstr>
      <vt:lpstr>BPC - taux</vt:lpstr>
      <vt:lpstr>BPC - coef p&amp;s</vt:lpstr>
      <vt:lpstr>DPGF!Impression_des_titres</vt:lpstr>
      <vt:lpstr>'BPC - coef p&amp;s'!Zone_d_impression</vt:lpstr>
      <vt:lpstr>'BPC - scénario'!Zone_d_impression</vt:lpstr>
      <vt:lpstr>'BPC - taux'!Zone_d_impression</vt:lpstr>
      <vt:lpstr>'Coordonnées '!Zone_d_impression</vt:lpstr>
      <vt:lpstr>DPGF!Zone_d_impression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KOLJENSIC Laurent 237397</dc:creator>
  <cp:lastModifiedBy>MENEGALE Faustine CRIT</cp:lastModifiedBy>
  <cp:lastPrinted>2025-02-05T09:06:39Z</cp:lastPrinted>
  <dcterms:created xsi:type="dcterms:W3CDTF">2015-06-30T15:40:17Z</dcterms:created>
  <dcterms:modified xsi:type="dcterms:W3CDTF">2025-11-13T08:43:44Z</dcterms:modified>
</cp:coreProperties>
</file>